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'Лист1'!$A$1:$AW$50</definedName>
  </definedNames>
  <calcPr fullCalcOnLoad="1"/>
</workbook>
</file>

<file path=xl/sharedStrings.xml><?xml version="1.0" encoding="utf-8"?>
<sst xmlns="http://schemas.openxmlformats.org/spreadsheetml/2006/main" count="111" uniqueCount="94">
  <si>
    <t>Курс</t>
  </si>
  <si>
    <t>Код и</t>
  </si>
  <si>
    <t>наименование</t>
  </si>
  <si>
    <t>элементов</t>
  </si>
  <si>
    <t>учебного</t>
  </si>
  <si>
    <t>процесса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</si>
  <si>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</si>
  <si>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</si>
  <si>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</si>
  <si>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</si>
  <si>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</si>
  <si>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</si>
  <si>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</si>
  <si>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</si>
  <si>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</si>
  <si>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</si>
  <si>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Недели</t>
  </si>
  <si>
    <t>Сводные</t>
  </si>
  <si>
    <t>данные</t>
  </si>
  <si>
    <t>времени</t>
  </si>
  <si>
    <t xml:space="preserve">по </t>
  </si>
  <si>
    <t>бюджету</t>
  </si>
  <si>
    <t>П.00 Профессиональный цикл</t>
  </si>
  <si>
    <t>ПМ.00 Профессиональные модули</t>
  </si>
  <si>
    <t>ПП.03 Производственная практика по модулю</t>
  </si>
  <si>
    <t>ГИА.00</t>
  </si>
  <si>
    <t>УП.03 Учебная практика по модулю</t>
  </si>
  <si>
    <t xml:space="preserve">Всего часов </t>
  </si>
  <si>
    <t>Экзамены</t>
  </si>
  <si>
    <t>КАЛЕНДАРНЫЙ УЧЕБНЫЙ ГРАФИК</t>
  </si>
  <si>
    <r>
      <rPr>
        <sz val="14"/>
        <color indexed="8"/>
        <rFont val="Times New Roman"/>
        <family val="1"/>
      </rPr>
      <t>по профессии 13.01.10 Электромонтер по ремонту и обслуживанию электрооборудования (по отраслям)</t>
    </r>
    <r>
      <rPr>
        <sz val="11"/>
        <color theme="1"/>
        <rFont val="Calibri"/>
        <family val="2"/>
      </rPr>
      <t xml:space="preserve">
(по отраслям)
</t>
    </r>
  </si>
  <si>
    <t xml:space="preserve">Квалификация: </t>
  </si>
  <si>
    <t>Форма обучения -</t>
  </si>
  <si>
    <t xml:space="preserve">очная </t>
  </si>
  <si>
    <t>Нормативный срок обучени -</t>
  </si>
  <si>
    <t xml:space="preserve">на базе </t>
  </si>
  <si>
    <t>основного общего образования</t>
  </si>
  <si>
    <t xml:space="preserve"> электромонтер по ремонту и </t>
  </si>
  <si>
    <t>обслуживанию электрооборудования</t>
  </si>
  <si>
    <t xml:space="preserve"> 2 года 10 мес.</t>
  </si>
  <si>
    <t>Государственное автономное профессиональное образовательное учреждение                                "Оренбургский государственный колледж"</t>
  </si>
  <si>
    <t xml:space="preserve"> Календарный учебный график </t>
  </si>
  <si>
    <t>ОП.01</t>
  </si>
  <si>
    <t>Основы материаловедения</t>
  </si>
  <si>
    <t>ОП.02</t>
  </si>
  <si>
    <t>Производственная санитария и гигиена</t>
  </si>
  <si>
    <t>ОП.03</t>
  </si>
  <si>
    <t>Охрана труда и техника безопасности при выполнении ремонтно-строительных работ</t>
  </si>
  <si>
    <t>ОП.04</t>
  </si>
  <si>
    <t>Безопасность жизнедеятельности</t>
  </si>
  <si>
    <t>ОП.00</t>
  </si>
  <si>
    <t>Общепрофессиональный цикл</t>
  </si>
  <si>
    <t>АД</t>
  </si>
  <si>
    <t>Адаптационные дисциплины</t>
  </si>
  <si>
    <t>АД.02</t>
  </si>
  <si>
    <t>Психология личности и профессиональное самоопределение.</t>
  </si>
  <si>
    <t>АД.04</t>
  </si>
  <si>
    <t>Социальная адаптация и основы социально-правовоых знаний</t>
  </si>
  <si>
    <t>АД.05</t>
  </si>
  <si>
    <t>Физическое развитие и основы здорового образа жизни</t>
  </si>
  <si>
    <t>ПМ.01</t>
  </si>
  <si>
    <t>Комплексная уборка помещений общего пользования в многоквартирном доме</t>
  </si>
  <si>
    <t>МДК.01.01</t>
  </si>
  <si>
    <t>Уборка и содержание в надлежащем санитарном состоянии зданий и прилегающих к ним территорий</t>
  </si>
  <si>
    <t>ПМ.02</t>
  </si>
  <si>
    <t>Комплексная уборка придомой территории</t>
  </si>
  <si>
    <t>МДК.02.01</t>
  </si>
  <si>
    <t>Работы по обслуживанию элементов внешнего благоустройсва придомовой территории</t>
  </si>
  <si>
    <t>МДК.02.02</t>
  </si>
  <si>
    <t>Ручная уборка твердых покрытий придмомовой территории в летний период</t>
  </si>
  <si>
    <t>ОП.5</t>
  </si>
  <si>
    <t>Экологические основы природопользования</t>
  </si>
  <si>
    <t>АД.01</t>
  </si>
  <si>
    <t>Основы экономики и финансовой грамотности</t>
  </si>
  <si>
    <t>АД.03</t>
  </si>
  <si>
    <t>Коммуникативный практикум</t>
  </si>
  <si>
    <t>Ручная уборка твердых покрытий придмомовой территории в зимний период</t>
  </si>
  <si>
    <t>ПМ.03</t>
  </si>
  <si>
    <t>Выполнение шткатурных и малярных работ</t>
  </si>
  <si>
    <t>МДК.03.01</t>
  </si>
  <si>
    <t>Технология выполнения шткатурных и малярных работ</t>
  </si>
  <si>
    <t>1 курс</t>
  </si>
  <si>
    <t>2 курс</t>
  </si>
  <si>
    <t>ФИЗИЧЕСКАЯ КУЛЬТУРА</t>
  </si>
  <si>
    <t>УП.01</t>
  </si>
  <si>
    <t>ПП.01</t>
  </si>
  <si>
    <t xml:space="preserve"> Учебная практика по модулю</t>
  </si>
  <si>
    <t xml:space="preserve"> Производственная практика по модулю</t>
  </si>
  <si>
    <t>Учебная практика по модулю</t>
  </si>
  <si>
    <t>Производственная практика по модулю</t>
  </si>
  <si>
    <t xml:space="preserve">Всего часов в неделю </t>
  </si>
  <si>
    <t>УП.02</t>
  </si>
  <si>
    <t>ПП.02</t>
  </si>
  <si>
    <t xml:space="preserve">ЭКЗАМЕН КВАЛИФИКАЦИОННЫЙ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</si>
</sst>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3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ahoma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3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medium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left" vertical="center"/>
    </xf>
    <xf numFmtId="0" fontId="53" fillId="0" borderId="0" xfId="0" applyFont="1" applyBorder="1" applyAlignment="1">
      <alignment/>
    </xf>
    <xf numFmtId="0" fontId="54" fillId="0" borderId="24" xfId="0" applyFont="1" applyBorder="1" applyAlignment="1">
      <alignment horizontal="left" vertical="center"/>
    </xf>
    <xf numFmtId="0" fontId="53" fillId="0" borderId="25" xfId="0" applyFont="1" applyFill="1" applyBorder="1" applyAlignment="1">
      <alignment horizontal="left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0" fontId="53" fillId="34" borderId="37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38" xfId="0" applyFont="1" applyFill="1" applyBorder="1" applyAlignment="1">
      <alignment horizontal="center" vertical="center"/>
    </xf>
    <xf numFmtId="0" fontId="53" fillId="34" borderId="39" xfId="0" applyFont="1" applyFill="1" applyBorder="1" applyAlignment="1">
      <alignment horizontal="center" vertical="center"/>
    </xf>
    <xf numFmtId="0" fontId="53" fillId="34" borderId="40" xfId="0" applyFont="1" applyFill="1" applyBorder="1" applyAlignment="1">
      <alignment horizontal="center" vertical="center"/>
    </xf>
    <xf numFmtId="0" fontId="53" fillId="34" borderId="41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/>
    </xf>
    <xf numFmtId="0" fontId="53" fillId="34" borderId="30" xfId="0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 horizontal="left" vertical="center"/>
    </xf>
    <xf numFmtId="0" fontId="53" fillId="34" borderId="42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 horizontal="center" vertical="center"/>
    </xf>
    <xf numFmtId="0" fontId="53" fillId="34" borderId="43" xfId="0" applyFont="1" applyFill="1" applyBorder="1" applyAlignment="1">
      <alignment horizontal="center" vertical="center"/>
    </xf>
    <xf numFmtId="0" fontId="53" fillId="34" borderId="27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left" vertical="center"/>
    </xf>
    <xf numFmtId="0" fontId="54" fillId="0" borderId="45" xfId="0" applyFont="1" applyBorder="1" applyAlignment="1">
      <alignment horizontal="left" vertical="center"/>
    </xf>
    <xf numFmtId="0" fontId="53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3" fillId="33" borderId="37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3" fillId="34" borderId="49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53" fillId="34" borderId="5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53" fillId="34" borderId="4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3" fillId="34" borderId="52" xfId="0" applyFont="1" applyFill="1" applyBorder="1" applyAlignment="1">
      <alignment horizontal="center" vertical="center"/>
    </xf>
    <xf numFmtId="0" fontId="53" fillId="34" borderId="53" xfId="0" applyFont="1" applyFill="1" applyBorder="1" applyAlignment="1">
      <alignment horizontal="center" vertical="center"/>
    </xf>
    <xf numFmtId="0" fontId="53" fillId="34" borderId="54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53" fillId="34" borderId="55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3" fillId="34" borderId="56" xfId="0" applyFont="1" applyFill="1" applyBorder="1" applyAlignment="1">
      <alignment horizontal="center" vertical="center"/>
    </xf>
    <xf numFmtId="0" fontId="53" fillId="34" borderId="25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55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9" fillId="0" borderId="5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3" fillId="33" borderId="27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3" fillId="0" borderId="47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60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58" fillId="0" borderId="55" xfId="0" applyFont="1" applyBorder="1" applyAlignment="1">
      <alignment horizontal="left" vertical="center"/>
    </xf>
    <xf numFmtId="0" fontId="58" fillId="0" borderId="53" xfId="0" applyFont="1" applyBorder="1" applyAlignment="1">
      <alignment horizontal="left" vertical="center"/>
    </xf>
    <xf numFmtId="0" fontId="57" fillId="0" borderId="55" xfId="0" applyFont="1" applyBorder="1" applyAlignment="1">
      <alignment horizontal="left" vertical="center"/>
    </xf>
    <xf numFmtId="0" fontId="57" fillId="0" borderId="0" xfId="0" applyFont="1" applyAlignment="1">
      <alignment horizontal="center" wrapText="1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3" fillId="0" borderId="61" xfId="0" applyFont="1" applyFill="1" applyBorder="1" applyAlignment="1">
      <alignment horizontal="center" vertical="center"/>
    </xf>
    <xf numFmtId="0" fontId="53" fillId="0" borderId="62" xfId="0" applyFont="1" applyBorder="1" applyAlignment="1">
      <alignment horizontal="center" vertical="center"/>
    </xf>
    <xf numFmtId="0" fontId="53" fillId="0" borderId="61" xfId="0" applyFont="1" applyBorder="1" applyAlignment="1">
      <alignment horizontal="center" vertical="center"/>
    </xf>
    <xf numFmtId="0" fontId="53" fillId="33" borderId="35" xfId="0" applyFont="1" applyFill="1" applyBorder="1" applyAlignment="1">
      <alignment horizontal="center" vertical="center"/>
    </xf>
    <xf numFmtId="0" fontId="53" fillId="33" borderId="61" xfId="0" applyFont="1" applyFill="1" applyBorder="1" applyAlignment="1">
      <alignment horizontal="center" vertical="center"/>
    </xf>
    <xf numFmtId="0" fontId="53" fillId="33" borderId="62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31" fillId="0" borderId="0" xfId="56" applyNumberFormat="1" applyFont="1" applyFill="1" applyBorder="1" applyAlignment="1" applyProtection="1">
      <alignment vertical="center" wrapText="1"/>
      <protection/>
    </xf>
    <xf numFmtId="0" fontId="31" fillId="0" borderId="44" xfId="59" applyFont="1" applyFill="1" applyBorder="1" applyAlignment="1">
      <alignment vertical="top" wrapText="1"/>
      <protection/>
    </xf>
    <xf numFmtId="0" fontId="31" fillId="0" borderId="47" xfId="0" applyFont="1" applyBorder="1" applyAlignment="1">
      <alignment vertical="center"/>
    </xf>
    <xf numFmtId="0" fontId="31" fillId="0" borderId="23" xfId="0" applyFont="1" applyFill="1" applyBorder="1" applyAlignment="1">
      <alignment horizontal="left" vertical="center"/>
    </xf>
    <xf numFmtId="0" fontId="31" fillId="0" borderId="25" xfId="0" applyFont="1" applyBorder="1" applyAlignment="1">
      <alignment vertical="center"/>
    </xf>
    <xf numFmtId="0" fontId="31" fillId="0" borderId="25" xfId="0" applyFont="1" applyBorder="1" applyAlignment="1">
      <alignment horizontal="center" vertical="center"/>
    </xf>
    <xf numFmtId="0" fontId="32" fillId="34" borderId="63" xfId="0" applyFont="1" applyFill="1" applyBorder="1" applyAlignment="1">
      <alignment horizontal="left" vertical="center"/>
    </xf>
    <xf numFmtId="0" fontId="30" fillId="34" borderId="30" xfId="63" applyFont="1" applyFill="1" applyBorder="1" applyAlignment="1">
      <alignment horizontal="center" vertical="center" wrapText="1"/>
      <protection/>
    </xf>
    <xf numFmtId="0" fontId="31" fillId="33" borderId="30" xfId="61" applyFont="1" applyFill="1" applyBorder="1" applyAlignment="1">
      <alignment horizontal="left" vertical="center" wrapText="1"/>
      <protection/>
    </xf>
    <xf numFmtId="0" fontId="31" fillId="0" borderId="30" xfId="61" applyFont="1" applyFill="1" applyBorder="1" applyAlignment="1">
      <alignment vertical="center" wrapText="1"/>
      <protection/>
    </xf>
    <xf numFmtId="0" fontId="31" fillId="0" borderId="51" xfId="65" applyNumberFormat="1" applyFont="1" applyFill="1" applyBorder="1" applyAlignment="1" applyProtection="1">
      <alignment vertical="center" wrapText="1"/>
      <protection/>
    </xf>
    <xf numFmtId="0" fontId="31" fillId="0" borderId="51" xfId="66" applyNumberFormat="1" applyFont="1" applyFill="1" applyBorder="1" applyAlignment="1" applyProtection="1">
      <alignment vertical="center" wrapText="1"/>
      <protection/>
    </xf>
    <xf numFmtId="0" fontId="31" fillId="0" borderId="30" xfId="66" applyFont="1" applyFill="1" applyBorder="1" applyAlignment="1">
      <alignment vertical="center" wrapText="1"/>
      <protection/>
    </xf>
    <xf numFmtId="0" fontId="32" fillId="34" borderId="64" xfId="0" applyFont="1" applyFill="1" applyBorder="1" applyAlignment="1">
      <alignment horizontal="center" vertical="center"/>
    </xf>
    <xf numFmtId="0" fontId="32" fillId="0" borderId="30" xfId="67" applyFont="1" applyFill="1" applyBorder="1" applyAlignment="1">
      <alignment vertical="center" wrapText="1"/>
      <protection/>
    </xf>
    <xf numFmtId="0" fontId="31" fillId="0" borderId="30" xfId="67" applyFont="1" applyFill="1" applyBorder="1" applyAlignment="1">
      <alignment vertical="top" wrapText="1"/>
      <protection/>
    </xf>
    <xf numFmtId="0" fontId="32" fillId="0" borderId="30" xfId="53" applyFont="1" applyFill="1" applyBorder="1" applyAlignment="1">
      <alignment vertical="top" wrapText="1"/>
      <protection/>
    </xf>
    <xf numFmtId="0" fontId="31" fillId="0" borderId="30" xfId="53" applyFont="1" applyBorder="1" applyAlignment="1">
      <alignment wrapText="1"/>
      <protection/>
    </xf>
    <xf numFmtId="0" fontId="31" fillId="0" borderId="30" xfId="0" applyFont="1" applyFill="1" applyBorder="1" applyAlignment="1">
      <alignment horizontal="left" vertical="center"/>
    </xf>
    <xf numFmtId="0" fontId="31" fillId="0" borderId="43" xfId="0" applyFont="1" applyFill="1" applyBorder="1" applyAlignment="1">
      <alignment horizontal="left" vertical="center"/>
    </xf>
    <xf numFmtId="0" fontId="32" fillId="0" borderId="45" xfId="0" applyFont="1" applyBorder="1" applyAlignment="1">
      <alignment horizontal="left" vertical="center"/>
    </xf>
    <xf numFmtId="0" fontId="31" fillId="0" borderId="51" xfId="57" applyNumberFormat="1" applyFont="1" applyFill="1" applyBorder="1" applyAlignment="1" applyProtection="1">
      <alignment vertical="center" wrapText="1"/>
      <protection/>
    </xf>
    <xf numFmtId="0" fontId="31" fillId="0" borderId="30" xfId="58" applyFont="1" applyBorder="1" applyAlignment="1">
      <alignment wrapText="1"/>
      <protection/>
    </xf>
    <xf numFmtId="0" fontId="31" fillId="0" borderId="44" xfId="0" applyFont="1" applyFill="1" applyBorder="1" applyAlignment="1">
      <alignment horizontal="left" vertical="center"/>
    </xf>
    <xf numFmtId="0" fontId="31" fillId="0" borderId="56" xfId="0" applyFont="1" applyFill="1" applyBorder="1" applyAlignment="1">
      <alignment horizontal="left" vertical="center"/>
    </xf>
    <xf numFmtId="0" fontId="32" fillId="34" borderId="30" xfId="64" applyFont="1" applyFill="1" applyBorder="1" applyAlignment="1">
      <alignment vertical="center" wrapText="1"/>
      <protection/>
    </xf>
    <xf numFmtId="0" fontId="31" fillId="0" borderId="30" xfId="53" applyFont="1" applyBorder="1" applyAlignment="1">
      <alignment vertical="center" wrapText="1"/>
      <protection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61" fillId="0" borderId="48" xfId="0" applyFont="1" applyBorder="1" applyAlignment="1">
      <alignment horizontal="center" vertical="center" textRotation="90"/>
    </xf>
    <xf numFmtId="0" fontId="61" fillId="0" borderId="0" xfId="0" applyFont="1" applyBorder="1" applyAlignment="1">
      <alignment horizontal="center" vertical="center" textRotation="90"/>
    </xf>
    <xf numFmtId="0" fontId="0" fillId="0" borderId="33" xfId="0" applyBorder="1" applyAlignment="1">
      <alignment horizontal="center"/>
    </xf>
    <xf numFmtId="0" fontId="30" fillId="34" borderId="23" xfId="63" applyFont="1" applyFill="1" applyBorder="1" applyAlignment="1">
      <alignment horizontal="center" vertical="center" wrapText="1"/>
      <protection/>
    </xf>
    <xf numFmtId="0" fontId="31" fillId="0" borderId="23" xfId="61" applyFont="1" applyFill="1" applyBorder="1" applyAlignment="1">
      <alignment horizontal="center" vertical="center"/>
      <protection/>
    </xf>
    <xf numFmtId="0" fontId="32" fillId="34" borderId="23" xfId="64" applyFont="1" applyFill="1" applyBorder="1" applyAlignment="1">
      <alignment horizontal="center" vertical="center"/>
      <protection/>
    </xf>
    <xf numFmtId="0" fontId="31" fillId="0" borderId="23" xfId="65" applyFont="1" applyFill="1" applyBorder="1" applyAlignment="1">
      <alignment horizontal="center" vertical="center"/>
      <protection/>
    </xf>
    <xf numFmtId="0" fontId="31" fillId="0" borderId="23" xfId="66" applyFont="1" applyFill="1" applyBorder="1" applyAlignment="1">
      <alignment horizontal="center" vertical="center"/>
      <protection/>
    </xf>
    <xf numFmtId="0" fontId="32" fillId="0" borderId="23" xfId="67" applyFont="1" applyFill="1" applyBorder="1" applyAlignment="1">
      <alignment horizontal="center" vertical="center"/>
      <protection/>
    </xf>
    <xf numFmtId="0" fontId="31" fillId="0" borderId="23" xfId="67" applyFont="1" applyFill="1" applyBorder="1" applyAlignment="1">
      <alignment vertical="center"/>
      <protection/>
    </xf>
    <xf numFmtId="0" fontId="32" fillId="0" borderId="23" xfId="53" applyFont="1" applyFill="1" applyBorder="1" applyAlignment="1">
      <alignment horizontal="center" vertical="center"/>
      <protection/>
    </xf>
    <xf numFmtId="0" fontId="31" fillId="0" borderId="23" xfId="53" applyFont="1" applyFill="1" applyBorder="1" applyAlignment="1">
      <alignment horizontal="center" vertical="center"/>
      <protection/>
    </xf>
    <xf numFmtId="0" fontId="32" fillId="34" borderId="23" xfId="63" applyFont="1" applyFill="1" applyBorder="1" applyAlignment="1">
      <alignment horizontal="center" vertical="center" wrapText="1"/>
      <protection/>
    </xf>
    <xf numFmtId="0" fontId="31" fillId="0" borderId="23" xfId="54" applyFont="1" applyFill="1" applyBorder="1" applyAlignment="1">
      <alignment horizontal="center" vertical="center"/>
      <protection/>
    </xf>
    <xf numFmtId="0" fontId="32" fillId="34" borderId="23" xfId="55" applyFont="1" applyFill="1" applyBorder="1" applyAlignment="1">
      <alignment horizontal="center" vertical="center"/>
      <protection/>
    </xf>
    <xf numFmtId="0" fontId="31" fillId="0" borderId="23" xfId="56" applyFont="1" applyFill="1" applyBorder="1" applyAlignment="1">
      <alignment horizontal="center" vertical="center"/>
      <protection/>
    </xf>
    <xf numFmtId="0" fontId="31" fillId="0" borderId="23" xfId="57" applyFont="1" applyFill="1" applyBorder="1" applyAlignment="1">
      <alignment horizontal="center" vertical="center"/>
      <protection/>
    </xf>
    <xf numFmtId="0" fontId="31" fillId="0" borderId="23" xfId="58" applyFont="1" applyFill="1" applyBorder="1" applyAlignment="1">
      <alignment horizontal="center" vertical="center"/>
      <protection/>
    </xf>
    <xf numFmtId="0" fontId="31" fillId="0" borderId="23" xfId="59" applyFont="1" applyFill="1" applyBorder="1" applyAlignment="1">
      <alignment vertical="center"/>
      <protection/>
    </xf>
    <xf numFmtId="0" fontId="32" fillId="34" borderId="51" xfId="63" applyFont="1" applyFill="1" applyBorder="1" applyAlignment="1">
      <alignment horizontal="center" vertical="center" wrapText="1"/>
      <protection/>
    </xf>
    <xf numFmtId="0" fontId="31" fillId="0" borderId="51" xfId="54" applyFont="1" applyFill="1" applyBorder="1" applyAlignment="1">
      <alignment vertical="center" wrapText="1"/>
      <protection/>
    </xf>
    <xf numFmtId="0" fontId="32" fillId="34" borderId="51" xfId="55" applyFont="1" applyFill="1" applyBorder="1" applyAlignment="1">
      <alignment vertical="center" wrapText="1"/>
      <protection/>
    </xf>
    <xf numFmtId="0" fontId="2" fillId="33" borderId="23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left" vertical="center"/>
    </xf>
    <xf numFmtId="0" fontId="31" fillId="0" borderId="23" xfId="0" applyFont="1" applyBorder="1" applyAlignment="1">
      <alignment vertical="center"/>
    </xf>
    <xf numFmtId="0" fontId="31" fillId="0" borderId="54" xfId="0" applyFont="1" applyBorder="1" applyAlignment="1">
      <alignment vertical="center"/>
    </xf>
    <xf numFmtId="0" fontId="32" fillId="0" borderId="23" xfId="59" applyFont="1" applyFill="1" applyBorder="1" applyAlignment="1">
      <alignment horizontal="center" vertical="center"/>
      <protection/>
    </xf>
    <xf numFmtId="0" fontId="32" fillId="0" borderId="30" xfId="59" applyFont="1" applyFill="1" applyBorder="1" applyAlignment="1">
      <alignment vertical="top" wrapText="1"/>
      <protection/>
    </xf>
    <xf numFmtId="0" fontId="31" fillId="0" borderId="2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61" fillId="0" borderId="65" xfId="0" applyFont="1" applyBorder="1" applyAlignment="1">
      <alignment horizontal="center" vertical="center" textRotation="90"/>
    </xf>
    <xf numFmtId="0" fontId="61" fillId="0" borderId="44" xfId="0" applyFont="1" applyBorder="1" applyAlignment="1">
      <alignment horizontal="center" vertical="center" textRotation="90"/>
    </xf>
    <xf numFmtId="0" fontId="53" fillId="33" borderId="34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2"/>
  <sheetViews>
    <sheetView tabSelected="1" view="pageBreakPreview" zoomScale="48" zoomScaleNormal="30" zoomScaleSheetLayoutView="48" workbookViewId="0" topLeftCell="A28">
      <selection activeCell="W54" sqref="W54"/>
    </sheetView>
  </sheetViews>
  <sheetFormatPr defaultColWidth="9.140625" defaultRowHeight="15"/>
  <cols>
    <col min="1" max="1" width="7.8515625" style="1" customWidth="1"/>
    <col min="2" max="2" width="13.421875" style="1" customWidth="1"/>
    <col min="3" max="3" width="63.421875" style="1" customWidth="1"/>
    <col min="4" max="4" width="6.00390625" style="1" customWidth="1"/>
    <col min="5" max="5" width="7.00390625" style="1" customWidth="1"/>
    <col min="6" max="7" width="5.57421875" style="1" customWidth="1"/>
    <col min="8" max="8" width="5.28125" style="116" customWidth="1"/>
    <col min="9" max="9" width="5.57421875" style="116" customWidth="1"/>
    <col min="10" max="10" width="5.28125" style="116" customWidth="1"/>
    <col min="11" max="11" width="5.28125" style="1" customWidth="1"/>
    <col min="12" max="13" width="5.140625" style="1" customWidth="1"/>
    <col min="14" max="14" width="5.28125" style="1" customWidth="1"/>
    <col min="15" max="16" width="5.00390625" style="1" customWidth="1"/>
    <col min="17" max="17" width="4.8515625" style="1" customWidth="1"/>
    <col min="18" max="18" width="5.140625" style="1" customWidth="1"/>
    <col min="19" max="19" width="5.57421875" style="1" customWidth="1"/>
    <col min="20" max="21" width="5.140625" style="1" customWidth="1"/>
    <col min="22" max="22" width="6.28125" style="1" customWidth="1"/>
    <col min="23" max="23" width="5.140625" style="1" customWidth="1"/>
    <col min="24" max="24" width="4.8515625" style="1" customWidth="1"/>
    <col min="25" max="25" width="5.00390625" style="1" customWidth="1"/>
    <col min="26" max="27" width="4.8515625" style="1" customWidth="1"/>
    <col min="28" max="28" width="4.7109375" style="1" customWidth="1"/>
    <col min="29" max="30" width="4.8515625" style="1" customWidth="1"/>
    <col min="31" max="32" width="4.57421875" style="1" customWidth="1"/>
    <col min="33" max="36" width="4.8515625" style="1" customWidth="1"/>
    <col min="37" max="37" width="5.00390625" style="1" customWidth="1"/>
    <col min="38" max="38" width="4.8515625" style="1" customWidth="1"/>
    <col min="39" max="39" width="5.28125" style="1" customWidth="1"/>
    <col min="40" max="40" width="4.7109375" style="1" customWidth="1"/>
    <col min="41" max="42" width="4.8515625" style="1" customWidth="1"/>
    <col min="43" max="43" width="5.421875" style="1" customWidth="1"/>
    <col min="44" max="44" width="4.7109375" style="1" customWidth="1"/>
    <col min="45" max="45" width="6.00390625" style="1" customWidth="1"/>
    <col min="46" max="46" width="5.00390625" style="1" customWidth="1"/>
    <col min="47" max="47" width="6.7109375" style="1" customWidth="1"/>
    <col min="48" max="48" width="6.8515625" style="1" customWidth="1"/>
    <col min="49" max="16384" width="8.7109375" style="1" customWidth="1"/>
  </cols>
  <sheetData>
    <row r="1" spans="3:26" ht="37.5">
      <c r="C1" s="79" t="s">
        <v>41</v>
      </c>
      <c r="D1" s="79"/>
      <c r="E1" s="79"/>
      <c r="F1" s="79"/>
      <c r="G1" s="79"/>
      <c r="H1" s="115"/>
      <c r="I1" s="115"/>
      <c r="J1" s="115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ht="15" thickBot="1"/>
    <row r="3" spans="1:49" ht="15">
      <c r="A3" s="174"/>
      <c r="B3" s="68"/>
      <c r="C3" s="71" t="s">
        <v>1</v>
      </c>
      <c r="D3" s="68"/>
      <c r="E3" s="124" t="s">
        <v>6</v>
      </c>
      <c r="F3" s="125"/>
      <c r="G3" s="125"/>
      <c r="H3" s="125"/>
      <c r="I3" s="127"/>
      <c r="J3" s="128" t="s">
        <v>7</v>
      </c>
      <c r="K3" s="125"/>
      <c r="L3" s="125"/>
      <c r="M3" s="127"/>
      <c r="N3" s="128" t="s">
        <v>8</v>
      </c>
      <c r="O3" s="125"/>
      <c r="P3" s="125"/>
      <c r="Q3" s="127"/>
      <c r="R3" s="124" t="s">
        <v>9</v>
      </c>
      <c r="S3" s="125"/>
      <c r="T3" s="125"/>
      <c r="U3" s="125"/>
      <c r="V3" s="126"/>
      <c r="W3" s="128" t="s">
        <v>10</v>
      </c>
      <c r="X3" s="125"/>
      <c r="Y3" s="125"/>
      <c r="Z3" s="127"/>
      <c r="AA3" s="124" t="s">
        <v>11</v>
      </c>
      <c r="AB3" s="125"/>
      <c r="AC3" s="125"/>
      <c r="AD3" s="126"/>
      <c r="AE3" s="128" t="s">
        <v>12</v>
      </c>
      <c r="AF3" s="125"/>
      <c r="AG3" s="125"/>
      <c r="AH3" s="125"/>
      <c r="AI3" s="127"/>
      <c r="AJ3" s="124" t="s">
        <v>13</v>
      </c>
      <c r="AK3" s="125"/>
      <c r="AL3" s="125"/>
      <c r="AM3" s="126"/>
      <c r="AN3" s="128" t="s">
        <v>14</v>
      </c>
      <c r="AO3" s="125"/>
      <c r="AP3" s="125"/>
      <c r="AQ3" s="127"/>
      <c r="AR3" s="124" t="s">
        <v>15</v>
      </c>
      <c r="AS3" s="125"/>
      <c r="AT3" s="125"/>
      <c r="AU3" s="125"/>
      <c r="AV3" s="126"/>
      <c r="AW3" s="68" t="s">
        <v>17</v>
      </c>
    </row>
    <row r="4" spans="1:49" ht="15">
      <c r="A4" s="175"/>
      <c r="B4" s="122"/>
      <c r="C4" s="15" t="s">
        <v>2</v>
      </c>
      <c r="D4" s="69"/>
      <c r="E4" s="5">
        <v>1</v>
      </c>
      <c r="F4" s="3">
        <v>8</v>
      </c>
      <c r="G4" s="3">
        <v>15</v>
      </c>
      <c r="H4" s="27">
        <v>22</v>
      </c>
      <c r="I4" s="28">
        <v>29</v>
      </c>
      <c r="J4" s="29">
        <v>6</v>
      </c>
      <c r="K4" s="3">
        <v>13</v>
      </c>
      <c r="L4" s="3">
        <v>20</v>
      </c>
      <c r="M4" s="4">
        <v>27</v>
      </c>
      <c r="N4" s="2">
        <v>3</v>
      </c>
      <c r="O4" s="3">
        <v>10</v>
      </c>
      <c r="P4" s="3">
        <v>17</v>
      </c>
      <c r="Q4" s="4">
        <v>24</v>
      </c>
      <c r="R4" s="5">
        <v>1</v>
      </c>
      <c r="S4" s="3">
        <v>8</v>
      </c>
      <c r="T4" s="3">
        <v>15</v>
      </c>
      <c r="U4" s="3">
        <v>22</v>
      </c>
      <c r="V4" s="6">
        <v>29</v>
      </c>
      <c r="W4" s="2">
        <v>5</v>
      </c>
      <c r="X4" s="3">
        <v>12</v>
      </c>
      <c r="Y4" s="3">
        <v>19</v>
      </c>
      <c r="Z4" s="4">
        <v>26</v>
      </c>
      <c r="AA4" s="5">
        <v>2</v>
      </c>
      <c r="AB4" s="3">
        <v>9</v>
      </c>
      <c r="AC4" s="3">
        <v>16</v>
      </c>
      <c r="AD4" s="6">
        <v>23</v>
      </c>
      <c r="AE4" s="2">
        <v>2</v>
      </c>
      <c r="AF4" s="3">
        <v>9</v>
      </c>
      <c r="AG4" s="3">
        <v>16</v>
      </c>
      <c r="AH4" s="3">
        <v>23</v>
      </c>
      <c r="AI4" s="4">
        <v>30</v>
      </c>
      <c r="AJ4" s="5">
        <v>6</v>
      </c>
      <c r="AK4" s="3">
        <v>13</v>
      </c>
      <c r="AL4" s="3">
        <v>20</v>
      </c>
      <c r="AM4" s="6">
        <v>27</v>
      </c>
      <c r="AN4" s="2">
        <v>4</v>
      </c>
      <c r="AO4" s="3">
        <v>11</v>
      </c>
      <c r="AP4" s="3">
        <v>18</v>
      </c>
      <c r="AQ4" s="4">
        <v>25</v>
      </c>
      <c r="AR4" s="5">
        <v>1</v>
      </c>
      <c r="AS4" s="3">
        <v>8</v>
      </c>
      <c r="AT4" s="3">
        <v>15</v>
      </c>
      <c r="AU4" s="3">
        <v>22</v>
      </c>
      <c r="AV4" s="6">
        <v>29</v>
      </c>
      <c r="AW4" s="69" t="s">
        <v>18</v>
      </c>
    </row>
    <row r="5" spans="1:49" ht="15.75" thickBot="1">
      <c r="A5" s="175"/>
      <c r="B5" s="122" t="s">
        <v>0</v>
      </c>
      <c r="C5" s="15" t="s">
        <v>3</v>
      </c>
      <c r="D5" s="69"/>
      <c r="E5" s="33">
        <v>7</v>
      </c>
      <c r="F5" s="8">
        <v>14</v>
      </c>
      <c r="G5" s="8">
        <v>21</v>
      </c>
      <c r="H5" s="45">
        <v>28</v>
      </c>
      <c r="I5" s="42">
        <v>5</v>
      </c>
      <c r="J5" s="44">
        <v>12</v>
      </c>
      <c r="K5" s="8">
        <v>19</v>
      </c>
      <c r="L5" s="8">
        <v>26</v>
      </c>
      <c r="M5" s="9">
        <v>2</v>
      </c>
      <c r="N5" s="7">
        <v>9</v>
      </c>
      <c r="O5" s="8">
        <v>16</v>
      </c>
      <c r="P5" s="8">
        <v>23</v>
      </c>
      <c r="Q5" s="9">
        <v>30</v>
      </c>
      <c r="R5" s="10">
        <v>7</v>
      </c>
      <c r="S5" s="11">
        <v>14</v>
      </c>
      <c r="T5" s="11">
        <v>21</v>
      </c>
      <c r="U5" s="11">
        <v>28</v>
      </c>
      <c r="V5" s="12">
        <v>4</v>
      </c>
      <c r="W5" s="7">
        <v>11</v>
      </c>
      <c r="X5" s="8">
        <v>18</v>
      </c>
      <c r="Y5" s="8">
        <v>25</v>
      </c>
      <c r="Z5" s="9">
        <v>1</v>
      </c>
      <c r="AA5" s="10">
        <v>8</v>
      </c>
      <c r="AB5" s="11">
        <v>15</v>
      </c>
      <c r="AC5" s="11">
        <v>22</v>
      </c>
      <c r="AD5" s="12">
        <v>1</v>
      </c>
      <c r="AE5" s="7">
        <v>8</v>
      </c>
      <c r="AF5" s="8">
        <v>15</v>
      </c>
      <c r="AG5" s="8">
        <v>22</v>
      </c>
      <c r="AH5" s="8">
        <v>29</v>
      </c>
      <c r="AI5" s="9">
        <v>5</v>
      </c>
      <c r="AJ5" s="10">
        <v>12</v>
      </c>
      <c r="AK5" s="11">
        <v>19</v>
      </c>
      <c r="AL5" s="11">
        <v>26</v>
      </c>
      <c r="AM5" s="12">
        <v>3</v>
      </c>
      <c r="AN5" s="7">
        <v>10</v>
      </c>
      <c r="AO5" s="8">
        <v>17</v>
      </c>
      <c r="AP5" s="8">
        <v>24</v>
      </c>
      <c r="AQ5" s="9">
        <v>31</v>
      </c>
      <c r="AR5" s="10">
        <v>7</v>
      </c>
      <c r="AS5" s="11">
        <v>14</v>
      </c>
      <c r="AT5" s="11">
        <v>21</v>
      </c>
      <c r="AU5" s="11">
        <v>28</v>
      </c>
      <c r="AV5" s="12">
        <v>5</v>
      </c>
      <c r="AW5" s="69" t="s">
        <v>20</v>
      </c>
    </row>
    <row r="6" spans="1:49" ht="15.75" thickBot="1">
      <c r="A6" s="175"/>
      <c r="B6" s="122"/>
      <c r="C6" s="15" t="s">
        <v>4</v>
      </c>
      <c r="D6" s="69"/>
      <c r="E6" s="131" t="s">
        <v>16</v>
      </c>
      <c r="F6" s="131"/>
      <c r="G6" s="131"/>
      <c r="H6" s="131"/>
      <c r="I6" s="131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 t="s">
        <v>16</v>
      </c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30"/>
      <c r="AW6" s="69" t="s">
        <v>21</v>
      </c>
    </row>
    <row r="7" spans="1:49" ht="15.75" thickBot="1">
      <c r="A7" s="178"/>
      <c r="B7" s="123"/>
      <c r="C7" s="32" t="s">
        <v>5</v>
      </c>
      <c r="D7" s="34"/>
      <c r="E7" s="13">
        <v>1</v>
      </c>
      <c r="F7" s="24">
        <v>2</v>
      </c>
      <c r="G7" s="24">
        <v>3</v>
      </c>
      <c r="H7" s="117">
        <v>4</v>
      </c>
      <c r="I7" s="118">
        <v>5</v>
      </c>
      <c r="J7" s="119">
        <v>6</v>
      </c>
      <c r="K7" s="24">
        <v>7</v>
      </c>
      <c r="L7" s="24">
        <v>8</v>
      </c>
      <c r="M7" s="25">
        <v>9</v>
      </c>
      <c r="N7" s="13">
        <v>10</v>
      </c>
      <c r="O7" s="24">
        <v>11</v>
      </c>
      <c r="P7" s="24">
        <v>12</v>
      </c>
      <c r="Q7" s="25">
        <v>13</v>
      </c>
      <c r="R7" s="35">
        <v>14</v>
      </c>
      <c r="S7" s="36">
        <v>15</v>
      </c>
      <c r="T7" s="36">
        <v>16</v>
      </c>
      <c r="U7" s="36">
        <v>17</v>
      </c>
      <c r="V7" s="37">
        <v>18</v>
      </c>
      <c r="W7" s="13">
        <v>19</v>
      </c>
      <c r="X7" s="24">
        <v>20</v>
      </c>
      <c r="Y7" s="24">
        <v>21</v>
      </c>
      <c r="Z7" s="25">
        <v>22</v>
      </c>
      <c r="AA7" s="13">
        <v>23</v>
      </c>
      <c r="AB7" s="24">
        <v>24</v>
      </c>
      <c r="AC7" s="24">
        <v>25</v>
      </c>
      <c r="AD7" s="26">
        <v>26</v>
      </c>
      <c r="AE7" s="13">
        <v>27</v>
      </c>
      <c r="AF7" s="24">
        <v>28</v>
      </c>
      <c r="AG7" s="24">
        <v>29</v>
      </c>
      <c r="AH7" s="24">
        <v>30</v>
      </c>
      <c r="AI7" s="25">
        <v>31</v>
      </c>
      <c r="AJ7" s="23">
        <v>32</v>
      </c>
      <c r="AK7" s="24">
        <v>33</v>
      </c>
      <c r="AL7" s="24">
        <v>34</v>
      </c>
      <c r="AM7" s="26">
        <v>35</v>
      </c>
      <c r="AN7" s="13">
        <v>36</v>
      </c>
      <c r="AO7" s="24">
        <v>37</v>
      </c>
      <c r="AP7" s="24">
        <v>38</v>
      </c>
      <c r="AQ7" s="25">
        <v>39</v>
      </c>
      <c r="AR7" s="23">
        <v>40</v>
      </c>
      <c r="AS7" s="24">
        <v>41</v>
      </c>
      <c r="AT7" s="24">
        <v>42</v>
      </c>
      <c r="AU7" s="24">
        <v>43</v>
      </c>
      <c r="AV7" s="25">
        <v>44</v>
      </c>
      <c r="AW7" s="70" t="s">
        <v>19</v>
      </c>
    </row>
    <row r="8" spans="1:49" ht="15.75" thickBot="1">
      <c r="A8" s="176" t="s">
        <v>81</v>
      </c>
      <c r="B8" s="179" t="s">
        <v>50</v>
      </c>
      <c r="C8" s="154" t="s">
        <v>51</v>
      </c>
      <c r="D8" s="46"/>
      <c r="E8" s="54">
        <f>E9+E10+E11+E12</f>
        <v>14</v>
      </c>
      <c r="F8" s="54">
        <f aca="true" t="shared" si="0" ref="F8:V8">F9+F10+F11+F12</f>
        <v>12</v>
      </c>
      <c r="G8" s="54">
        <f t="shared" si="0"/>
        <v>12</v>
      </c>
      <c r="H8" s="54">
        <f t="shared" si="0"/>
        <v>10</v>
      </c>
      <c r="I8" s="54">
        <f t="shared" si="0"/>
        <v>10</v>
      </c>
      <c r="J8" s="54">
        <f t="shared" si="0"/>
        <v>10</v>
      </c>
      <c r="K8" s="54">
        <f t="shared" si="0"/>
        <v>10</v>
      </c>
      <c r="L8" s="54">
        <f t="shared" si="0"/>
        <v>10</v>
      </c>
      <c r="M8" s="54">
        <f t="shared" si="0"/>
        <v>8</v>
      </c>
      <c r="N8" s="54">
        <f t="shared" si="0"/>
        <v>10</v>
      </c>
      <c r="O8" s="54">
        <f t="shared" si="0"/>
        <v>10</v>
      </c>
      <c r="P8" s="54">
        <f t="shared" si="0"/>
        <v>10</v>
      </c>
      <c r="Q8" s="54">
        <f t="shared" si="0"/>
        <v>10</v>
      </c>
      <c r="R8" s="54">
        <f t="shared" si="0"/>
        <v>8</v>
      </c>
      <c r="S8" s="54">
        <f t="shared" si="0"/>
        <v>8</v>
      </c>
      <c r="T8" s="54">
        <f t="shared" si="0"/>
        <v>8</v>
      </c>
      <c r="U8" s="54">
        <f t="shared" si="0"/>
        <v>4</v>
      </c>
      <c r="V8" s="54">
        <f t="shared" si="0"/>
        <v>164</v>
      </c>
      <c r="W8" s="54">
        <f>W9+W10+W11+W12</f>
        <v>0</v>
      </c>
      <c r="X8" s="54">
        <f>X9+X10+X11+X12</f>
        <v>8</v>
      </c>
      <c r="Y8" s="54">
        <f>Y9+Y10+Y11+Y12</f>
        <v>6</v>
      </c>
      <c r="Z8" s="54">
        <f>Z9+Z10+Z11+Z12</f>
        <v>6</v>
      </c>
      <c r="AA8" s="54">
        <f>AA9+AA10+AA11+AA12</f>
        <v>6</v>
      </c>
      <c r="AB8" s="54">
        <f>AB9+AB10+AB11+AB12</f>
        <v>8</v>
      </c>
      <c r="AC8" s="54">
        <f>AC9+AC10+AC11+AC12</f>
        <v>8</v>
      </c>
      <c r="AD8" s="54">
        <f>AD9+AD10+AD11+AD12</f>
        <v>8</v>
      </c>
      <c r="AE8" s="54">
        <f>AE9+AE10+AE11+AE12</f>
        <v>6</v>
      </c>
      <c r="AF8" s="54">
        <f>AF9+AF10+AF11+AF12</f>
        <v>6</v>
      </c>
      <c r="AG8" s="54">
        <f>AG9+AG10+AG11+AG12</f>
        <v>6</v>
      </c>
      <c r="AH8" s="54">
        <f>AH9+AH10+AH11+AH12</f>
        <v>8</v>
      </c>
      <c r="AI8" s="54">
        <f>AI9+AI10+AI11+AI12</f>
        <v>8</v>
      </c>
      <c r="AJ8" s="54">
        <f>AJ9+AJ10+AJ11+AJ12</f>
        <v>0</v>
      </c>
      <c r="AK8" s="54">
        <f>AK9+AK10+AK11+AK12</f>
        <v>0</v>
      </c>
      <c r="AL8" s="54">
        <f>AL9+AL10+AL11+AL12</f>
        <v>0</v>
      </c>
      <c r="AM8" s="54">
        <f>AM9+AM10+AM11+AM12</f>
        <v>0</v>
      </c>
      <c r="AN8" s="54">
        <f>AN9+AN10+AN11+AN12</f>
        <v>0</v>
      </c>
      <c r="AO8" s="54">
        <f>AO9+AO10+AO11+AO12</f>
        <v>0</v>
      </c>
      <c r="AP8" s="54">
        <f>AP9+AP10+AP11+AP12</f>
        <v>6</v>
      </c>
      <c r="AQ8" s="54">
        <f>AQ9+AQ10+AQ11+AQ12</f>
        <v>6</v>
      </c>
      <c r="AR8" s="54">
        <f>AR9+AR10+AR11+AR12</f>
        <v>2</v>
      </c>
      <c r="AS8" s="54">
        <f>AS9+AS10+AS11+AS12</f>
        <v>2</v>
      </c>
      <c r="AT8" s="54">
        <f>AT9+AT10+AT11+AT12</f>
        <v>2</v>
      </c>
      <c r="AU8" s="54">
        <f>AU9+AU10+AU11+AU12</f>
        <v>2</v>
      </c>
      <c r="AV8" s="54">
        <f>AV9+AV10+AV11+AV12</f>
        <v>104</v>
      </c>
      <c r="AW8" s="50"/>
    </row>
    <row r="9" spans="1:49" ht="24.75" customHeight="1" thickBot="1">
      <c r="A9" s="177"/>
      <c r="B9" s="180" t="s">
        <v>42</v>
      </c>
      <c r="C9" s="155" t="s">
        <v>43</v>
      </c>
      <c r="D9" s="38"/>
      <c r="E9" s="94">
        <v>4</v>
      </c>
      <c r="F9" s="73">
        <v>4</v>
      </c>
      <c r="G9" s="73">
        <v>4</v>
      </c>
      <c r="H9" s="85">
        <v>4</v>
      </c>
      <c r="I9" s="104">
        <v>2</v>
      </c>
      <c r="J9" s="83">
        <v>4</v>
      </c>
      <c r="K9" s="73">
        <v>2</v>
      </c>
      <c r="L9" s="73">
        <v>4</v>
      </c>
      <c r="M9" s="74">
        <v>2</v>
      </c>
      <c r="N9" s="94">
        <v>4</v>
      </c>
      <c r="O9" s="73">
        <v>2</v>
      </c>
      <c r="P9" s="73">
        <v>4</v>
      </c>
      <c r="Q9" s="95">
        <v>2</v>
      </c>
      <c r="R9" s="72">
        <v>2</v>
      </c>
      <c r="S9" s="73">
        <v>2</v>
      </c>
      <c r="T9" s="73">
        <v>2</v>
      </c>
      <c r="U9" s="77"/>
      <c r="V9" s="76">
        <f>SUM(E9:U9)</f>
        <v>48</v>
      </c>
      <c r="W9" s="88"/>
      <c r="X9" s="2"/>
      <c r="Y9" s="3"/>
      <c r="Z9" s="4"/>
      <c r="AA9" s="2"/>
      <c r="AB9" s="3"/>
      <c r="AC9" s="3"/>
      <c r="AD9" s="4"/>
      <c r="AE9" s="2"/>
      <c r="AF9" s="3"/>
      <c r="AG9" s="27"/>
      <c r="AH9" s="27"/>
      <c r="AI9" s="28"/>
      <c r="AJ9" s="29"/>
      <c r="AK9" s="27"/>
      <c r="AL9" s="89"/>
      <c r="AM9" s="4"/>
      <c r="AN9" s="2"/>
      <c r="AO9" s="3"/>
      <c r="AP9" s="3"/>
      <c r="AQ9" s="4"/>
      <c r="AR9" s="2"/>
      <c r="AS9" s="3"/>
      <c r="AT9" s="16"/>
      <c r="AU9" s="17"/>
      <c r="AV9" s="92"/>
      <c r="AW9" s="50"/>
    </row>
    <row r="10" spans="1:49" ht="22.5" customHeight="1" thickBot="1">
      <c r="A10" s="177"/>
      <c r="B10" s="180" t="s">
        <v>44</v>
      </c>
      <c r="C10" s="156" t="s">
        <v>45</v>
      </c>
      <c r="D10" s="38"/>
      <c r="E10" s="94">
        <v>4</v>
      </c>
      <c r="F10" s="73">
        <v>4</v>
      </c>
      <c r="G10" s="73">
        <v>4</v>
      </c>
      <c r="H10" s="85">
        <v>2</v>
      </c>
      <c r="I10" s="104">
        <v>4</v>
      </c>
      <c r="J10" s="83">
        <v>2</v>
      </c>
      <c r="K10" s="73">
        <v>4</v>
      </c>
      <c r="L10" s="73">
        <v>2</v>
      </c>
      <c r="M10" s="74">
        <v>2</v>
      </c>
      <c r="N10" s="94">
        <v>2</v>
      </c>
      <c r="O10" s="73">
        <v>4</v>
      </c>
      <c r="P10" s="73">
        <v>2</v>
      </c>
      <c r="Q10" s="95">
        <v>4</v>
      </c>
      <c r="R10" s="72">
        <v>2</v>
      </c>
      <c r="S10" s="73">
        <v>2</v>
      </c>
      <c r="T10" s="73">
        <v>2</v>
      </c>
      <c r="U10" s="77"/>
      <c r="V10" s="76">
        <f>SUM(E10:U10)</f>
        <v>46</v>
      </c>
      <c r="W10" s="46"/>
      <c r="X10" s="29"/>
      <c r="Y10" s="27"/>
      <c r="Z10" s="28"/>
      <c r="AA10" s="29"/>
      <c r="AB10" s="27"/>
      <c r="AC10" s="27"/>
      <c r="AD10" s="28"/>
      <c r="AE10" s="29"/>
      <c r="AF10" s="27"/>
      <c r="AG10" s="27"/>
      <c r="AH10" s="27"/>
      <c r="AI10" s="28"/>
      <c r="AJ10" s="29"/>
      <c r="AK10" s="27"/>
      <c r="AL10" s="27"/>
      <c r="AM10" s="4"/>
      <c r="AN10" s="2"/>
      <c r="AO10" s="3"/>
      <c r="AP10" s="3"/>
      <c r="AQ10" s="4"/>
      <c r="AR10" s="2"/>
      <c r="AS10" s="3"/>
      <c r="AT10" s="16"/>
      <c r="AU10" s="17"/>
      <c r="AV10" s="92"/>
      <c r="AW10" s="50"/>
    </row>
    <row r="11" spans="1:49" ht="39" customHeight="1" thickBot="1">
      <c r="A11" s="177"/>
      <c r="B11" s="180" t="s">
        <v>46</v>
      </c>
      <c r="C11" s="156" t="s">
        <v>47</v>
      </c>
      <c r="D11" s="38"/>
      <c r="E11" s="94">
        <v>4</v>
      </c>
      <c r="F11" s="73">
        <v>2</v>
      </c>
      <c r="G11" s="73">
        <v>2</v>
      </c>
      <c r="H11" s="85">
        <v>2</v>
      </c>
      <c r="I11" s="104">
        <v>2</v>
      </c>
      <c r="J11" s="83">
        <v>2</v>
      </c>
      <c r="K11" s="73">
        <v>2</v>
      </c>
      <c r="L11" s="73">
        <v>2</v>
      </c>
      <c r="M11" s="74">
        <v>2</v>
      </c>
      <c r="N11" s="94">
        <v>2</v>
      </c>
      <c r="O11" s="73">
        <v>2</v>
      </c>
      <c r="P11" s="73">
        <v>2</v>
      </c>
      <c r="Q11" s="95">
        <v>2</v>
      </c>
      <c r="R11" s="72">
        <v>2</v>
      </c>
      <c r="S11" s="73">
        <v>2</v>
      </c>
      <c r="T11" s="73">
        <v>2</v>
      </c>
      <c r="U11" s="206"/>
      <c r="V11" s="92">
        <f>SUM(E11:U11)</f>
        <v>34</v>
      </c>
      <c r="W11" s="46"/>
      <c r="X11" s="2">
        <v>4</v>
      </c>
      <c r="Y11" s="3">
        <v>4</v>
      </c>
      <c r="Z11" s="4">
        <v>4</v>
      </c>
      <c r="AA11" s="2">
        <v>4</v>
      </c>
      <c r="AB11" s="3">
        <v>4</v>
      </c>
      <c r="AC11" s="3">
        <v>4</v>
      </c>
      <c r="AD11" s="4">
        <v>4</v>
      </c>
      <c r="AE11" s="2">
        <v>4</v>
      </c>
      <c r="AF11" s="3">
        <v>4</v>
      </c>
      <c r="AG11" s="27">
        <v>2</v>
      </c>
      <c r="AH11" s="27">
        <v>4</v>
      </c>
      <c r="AI11" s="28">
        <v>4</v>
      </c>
      <c r="AJ11" s="29"/>
      <c r="AK11" s="27"/>
      <c r="AL11" s="27"/>
      <c r="AM11" s="4"/>
      <c r="AN11" s="2"/>
      <c r="AO11" s="3"/>
      <c r="AP11" s="3">
        <v>4</v>
      </c>
      <c r="AQ11" s="4">
        <v>4</v>
      </c>
      <c r="AR11" s="2"/>
      <c r="AS11" s="3"/>
      <c r="AT11" s="16"/>
      <c r="AU11" s="17"/>
      <c r="AV11" s="92">
        <f>SUM(X11:AU11)</f>
        <v>54</v>
      </c>
      <c r="AW11" s="50"/>
    </row>
    <row r="12" spans="1:49" ht="24.75" customHeight="1" thickBot="1">
      <c r="A12" s="177"/>
      <c r="B12" s="180" t="s">
        <v>48</v>
      </c>
      <c r="C12" s="156" t="s">
        <v>49</v>
      </c>
      <c r="D12" s="38"/>
      <c r="E12" s="94">
        <v>2</v>
      </c>
      <c r="F12" s="73">
        <v>2</v>
      </c>
      <c r="G12" s="73">
        <v>2</v>
      </c>
      <c r="H12" s="85">
        <v>2</v>
      </c>
      <c r="I12" s="104">
        <v>2</v>
      </c>
      <c r="J12" s="83">
        <v>2</v>
      </c>
      <c r="K12" s="73">
        <v>2</v>
      </c>
      <c r="L12" s="73">
        <v>2</v>
      </c>
      <c r="M12" s="74">
        <v>2</v>
      </c>
      <c r="N12" s="94">
        <v>2</v>
      </c>
      <c r="O12" s="73">
        <v>2</v>
      </c>
      <c r="P12" s="73">
        <v>2</v>
      </c>
      <c r="Q12" s="95">
        <v>2</v>
      </c>
      <c r="R12" s="72">
        <v>2</v>
      </c>
      <c r="S12" s="73">
        <v>2</v>
      </c>
      <c r="T12" s="73">
        <v>2</v>
      </c>
      <c r="U12" s="206">
        <v>4</v>
      </c>
      <c r="V12" s="92">
        <f>SUM(E12:U12)</f>
        <v>36</v>
      </c>
      <c r="W12" s="46"/>
      <c r="X12" s="29">
        <v>4</v>
      </c>
      <c r="Y12" s="27">
        <v>2</v>
      </c>
      <c r="Z12" s="28">
        <v>2</v>
      </c>
      <c r="AA12" s="29">
        <v>2</v>
      </c>
      <c r="AB12" s="27">
        <v>4</v>
      </c>
      <c r="AC12" s="27">
        <v>4</v>
      </c>
      <c r="AD12" s="4">
        <v>4</v>
      </c>
      <c r="AE12" s="2">
        <v>2</v>
      </c>
      <c r="AF12" s="3">
        <v>2</v>
      </c>
      <c r="AG12" s="27">
        <v>4</v>
      </c>
      <c r="AH12" s="27">
        <v>4</v>
      </c>
      <c r="AI12" s="28">
        <v>4</v>
      </c>
      <c r="AJ12" s="29"/>
      <c r="AK12" s="27"/>
      <c r="AL12" s="27"/>
      <c r="AM12" s="4"/>
      <c r="AN12" s="2"/>
      <c r="AO12" s="3"/>
      <c r="AP12" s="3">
        <v>2</v>
      </c>
      <c r="AQ12" s="4">
        <v>2</v>
      </c>
      <c r="AR12" s="2">
        <v>2</v>
      </c>
      <c r="AS12" s="3">
        <v>2</v>
      </c>
      <c r="AT12" s="16">
        <v>2</v>
      </c>
      <c r="AU12" s="17">
        <v>2</v>
      </c>
      <c r="AV12" s="92">
        <f>SUM(X12:AU12)</f>
        <v>50</v>
      </c>
      <c r="AW12" s="50"/>
    </row>
    <row r="13" spans="1:49" ht="18" thickBot="1">
      <c r="A13" s="177"/>
      <c r="B13" s="181" t="s">
        <v>52</v>
      </c>
      <c r="C13" s="172" t="s">
        <v>53</v>
      </c>
      <c r="D13" s="46"/>
      <c r="E13" s="91">
        <f>E14+E15+E16</f>
        <v>8</v>
      </c>
      <c r="F13" s="91">
        <f aca="true" t="shared" si="1" ref="F13:AV13">F14+F15+F16</f>
        <v>6</v>
      </c>
      <c r="G13" s="91">
        <f t="shared" si="1"/>
        <v>6</v>
      </c>
      <c r="H13" s="91">
        <f t="shared" si="1"/>
        <v>6</v>
      </c>
      <c r="I13" s="91">
        <f t="shared" si="1"/>
        <v>6</v>
      </c>
      <c r="J13" s="91">
        <f t="shared" si="1"/>
        <v>6</v>
      </c>
      <c r="K13" s="91">
        <f t="shared" si="1"/>
        <v>6</v>
      </c>
      <c r="L13" s="91">
        <f t="shared" si="1"/>
        <v>6</v>
      </c>
      <c r="M13" s="91">
        <f t="shared" si="1"/>
        <v>6</v>
      </c>
      <c r="N13" s="91">
        <f t="shared" si="1"/>
        <v>6</v>
      </c>
      <c r="O13" s="91">
        <f t="shared" si="1"/>
        <v>6</v>
      </c>
      <c r="P13" s="91">
        <f t="shared" si="1"/>
        <v>6</v>
      </c>
      <c r="Q13" s="91">
        <f t="shared" si="1"/>
        <v>6</v>
      </c>
      <c r="R13" s="91">
        <f t="shared" si="1"/>
        <v>6</v>
      </c>
      <c r="S13" s="91">
        <f t="shared" si="1"/>
        <v>6</v>
      </c>
      <c r="T13" s="91">
        <f t="shared" si="1"/>
        <v>6</v>
      </c>
      <c r="U13" s="103">
        <f t="shared" si="1"/>
        <v>6</v>
      </c>
      <c r="V13" s="82">
        <f t="shared" si="1"/>
        <v>104</v>
      </c>
      <c r="W13" s="91">
        <f t="shared" si="1"/>
        <v>0</v>
      </c>
      <c r="X13" s="91">
        <f t="shared" si="1"/>
        <v>8</v>
      </c>
      <c r="Y13" s="91">
        <f t="shared" si="1"/>
        <v>6</v>
      </c>
      <c r="Z13" s="91">
        <f t="shared" si="1"/>
        <v>6</v>
      </c>
      <c r="AA13" s="91">
        <f t="shared" si="1"/>
        <v>6</v>
      </c>
      <c r="AB13" s="91">
        <f t="shared" si="1"/>
        <v>4</v>
      </c>
      <c r="AC13" s="91">
        <f t="shared" si="1"/>
        <v>4</v>
      </c>
      <c r="AD13" s="91">
        <f t="shared" si="1"/>
        <v>4</v>
      </c>
      <c r="AE13" s="91">
        <f t="shared" si="1"/>
        <v>4</v>
      </c>
      <c r="AF13" s="91">
        <f t="shared" si="1"/>
        <v>4</v>
      </c>
      <c r="AG13" s="91">
        <f t="shared" si="1"/>
        <v>4</v>
      </c>
      <c r="AH13" s="91">
        <f t="shared" si="1"/>
        <v>8</v>
      </c>
      <c r="AI13" s="91">
        <f t="shared" si="1"/>
        <v>0</v>
      </c>
      <c r="AJ13" s="91">
        <f t="shared" si="1"/>
        <v>0</v>
      </c>
      <c r="AK13" s="91">
        <f t="shared" si="1"/>
        <v>0</v>
      </c>
      <c r="AL13" s="91">
        <f t="shared" si="1"/>
        <v>0</v>
      </c>
      <c r="AM13" s="91">
        <f t="shared" si="1"/>
        <v>0</v>
      </c>
      <c r="AN13" s="91">
        <f t="shared" si="1"/>
        <v>0</v>
      </c>
      <c r="AO13" s="91">
        <f t="shared" si="1"/>
        <v>2</v>
      </c>
      <c r="AP13" s="91">
        <f t="shared" si="1"/>
        <v>10</v>
      </c>
      <c r="AQ13" s="91">
        <f t="shared" si="1"/>
        <v>8</v>
      </c>
      <c r="AR13" s="91">
        <f t="shared" si="1"/>
        <v>10</v>
      </c>
      <c r="AS13" s="91">
        <f t="shared" si="1"/>
        <v>10</v>
      </c>
      <c r="AT13" s="91">
        <f t="shared" si="1"/>
        <v>10</v>
      </c>
      <c r="AU13" s="91">
        <f t="shared" si="1"/>
        <v>10</v>
      </c>
      <c r="AV13" s="91">
        <f t="shared" si="1"/>
        <v>118</v>
      </c>
      <c r="AW13" s="50"/>
    </row>
    <row r="14" spans="1:49" ht="39" customHeight="1" thickBot="1">
      <c r="A14" s="177"/>
      <c r="B14" s="182" t="s">
        <v>54</v>
      </c>
      <c r="C14" s="157" t="s">
        <v>55</v>
      </c>
      <c r="D14" s="38"/>
      <c r="E14" s="94">
        <v>4</v>
      </c>
      <c r="F14" s="73">
        <v>2</v>
      </c>
      <c r="G14" s="73">
        <v>2</v>
      </c>
      <c r="H14" s="85">
        <v>2</v>
      </c>
      <c r="I14" s="104">
        <v>2</v>
      </c>
      <c r="J14" s="83">
        <v>2</v>
      </c>
      <c r="K14" s="73">
        <v>2</v>
      </c>
      <c r="L14" s="73">
        <v>2</v>
      </c>
      <c r="M14" s="74">
        <v>2</v>
      </c>
      <c r="N14" s="94">
        <v>2</v>
      </c>
      <c r="O14" s="73">
        <v>2</v>
      </c>
      <c r="P14" s="73">
        <v>2</v>
      </c>
      <c r="Q14" s="95">
        <v>2</v>
      </c>
      <c r="R14" s="72">
        <v>2</v>
      </c>
      <c r="S14" s="73">
        <v>2</v>
      </c>
      <c r="T14" s="73">
        <v>2</v>
      </c>
      <c r="U14" s="206">
        <v>2</v>
      </c>
      <c r="V14" s="92">
        <f>SUM(E14:U14)</f>
        <v>36</v>
      </c>
      <c r="W14" s="88"/>
      <c r="X14" s="2">
        <v>4</v>
      </c>
      <c r="Y14" s="3">
        <v>4</v>
      </c>
      <c r="Z14" s="4">
        <v>4</v>
      </c>
      <c r="AA14" s="2">
        <v>4</v>
      </c>
      <c r="AB14" s="3">
        <v>2</v>
      </c>
      <c r="AC14" s="3">
        <v>2</v>
      </c>
      <c r="AD14" s="4">
        <v>2</v>
      </c>
      <c r="AE14" s="2">
        <v>2</v>
      </c>
      <c r="AF14" s="3">
        <v>2</v>
      </c>
      <c r="AG14" s="27">
        <v>2</v>
      </c>
      <c r="AH14" s="27">
        <v>4</v>
      </c>
      <c r="AI14" s="28"/>
      <c r="AJ14" s="29"/>
      <c r="AK14" s="27"/>
      <c r="AL14" s="27"/>
      <c r="AM14" s="4"/>
      <c r="AN14" s="2"/>
      <c r="AO14" s="3"/>
      <c r="AP14" s="3"/>
      <c r="AQ14" s="4"/>
      <c r="AR14" s="2"/>
      <c r="AS14" s="3"/>
      <c r="AT14" s="16"/>
      <c r="AU14" s="17"/>
      <c r="AV14" s="46">
        <f>SUM(X14:AU14)</f>
        <v>32</v>
      </c>
      <c r="AW14" s="50"/>
    </row>
    <row r="15" spans="1:49" ht="40.5" customHeight="1" thickBot="1">
      <c r="A15" s="177"/>
      <c r="B15" s="183" t="s">
        <v>56</v>
      </c>
      <c r="C15" s="158" t="s">
        <v>57</v>
      </c>
      <c r="D15" s="38"/>
      <c r="E15" s="72"/>
      <c r="F15" s="73"/>
      <c r="G15" s="73"/>
      <c r="H15" s="85"/>
      <c r="I15" s="84"/>
      <c r="J15" s="83"/>
      <c r="K15" s="73"/>
      <c r="L15" s="73"/>
      <c r="M15" s="74"/>
      <c r="N15" s="94"/>
      <c r="O15" s="73"/>
      <c r="P15" s="73"/>
      <c r="Q15" s="95"/>
      <c r="R15" s="72"/>
      <c r="S15" s="73"/>
      <c r="T15" s="73"/>
      <c r="U15" s="206"/>
      <c r="V15" s="92">
        <f>SUM(E15:U15)</f>
        <v>0</v>
      </c>
      <c r="W15" s="46"/>
      <c r="X15" s="2"/>
      <c r="Y15" s="3"/>
      <c r="Z15" s="4"/>
      <c r="AA15" s="2"/>
      <c r="AB15" s="3"/>
      <c r="AC15" s="3"/>
      <c r="AD15" s="4"/>
      <c r="AE15" s="2"/>
      <c r="AF15" s="3"/>
      <c r="AG15" s="27"/>
      <c r="AH15" s="27"/>
      <c r="AI15" s="28"/>
      <c r="AJ15" s="29"/>
      <c r="AK15" s="27"/>
      <c r="AL15" s="27"/>
      <c r="AM15" s="4"/>
      <c r="AN15" s="2"/>
      <c r="AO15" s="3">
        <v>2</v>
      </c>
      <c r="AP15" s="3">
        <v>6</v>
      </c>
      <c r="AQ15" s="4">
        <v>4</v>
      </c>
      <c r="AR15" s="2">
        <v>6</v>
      </c>
      <c r="AS15" s="3">
        <v>6</v>
      </c>
      <c r="AT15" s="16">
        <v>6</v>
      </c>
      <c r="AU15" s="17">
        <v>8</v>
      </c>
      <c r="AV15" s="46">
        <f>SUM(X15:AU15)</f>
        <v>38</v>
      </c>
      <c r="AW15" s="50"/>
    </row>
    <row r="16" spans="1:49" ht="28.5" customHeight="1" thickBot="1">
      <c r="A16" s="177"/>
      <c r="B16" s="183" t="s">
        <v>58</v>
      </c>
      <c r="C16" s="159" t="s">
        <v>59</v>
      </c>
      <c r="D16" s="38"/>
      <c r="E16" s="72">
        <v>4</v>
      </c>
      <c r="F16" s="73">
        <v>4</v>
      </c>
      <c r="G16" s="73">
        <v>4</v>
      </c>
      <c r="H16" s="85">
        <v>4</v>
      </c>
      <c r="I16" s="84">
        <v>4</v>
      </c>
      <c r="J16" s="83">
        <v>4</v>
      </c>
      <c r="K16" s="73">
        <v>4</v>
      </c>
      <c r="L16" s="73">
        <v>4</v>
      </c>
      <c r="M16" s="74">
        <v>4</v>
      </c>
      <c r="N16" s="94">
        <v>4</v>
      </c>
      <c r="O16" s="94">
        <v>4</v>
      </c>
      <c r="P16" s="94">
        <v>4</v>
      </c>
      <c r="Q16" s="96">
        <v>4</v>
      </c>
      <c r="R16" s="72">
        <v>4</v>
      </c>
      <c r="S16" s="94">
        <v>4</v>
      </c>
      <c r="T16" s="94">
        <v>4</v>
      </c>
      <c r="U16" s="207">
        <v>4</v>
      </c>
      <c r="V16" s="92">
        <f>SUM(E16:U16)</f>
        <v>68</v>
      </c>
      <c r="W16" s="46"/>
      <c r="X16" s="39">
        <v>4</v>
      </c>
      <c r="Y16" s="11">
        <v>2</v>
      </c>
      <c r="Z16" s="14">
        <v>2</v>
      </c>
      <c r="AA16" s="39">
        <v>2</v>
      </c>
      <c r="AB16" s="11">
        <v>2</v>
      </c>
      <c r="AC16" s="11">
        <v>2</v>
      </c>
      <c r="AD16" s="14">
        <v>2</v>
      </c>
      <c r="AE16" s="39">
        <v>2</v>
      </c>
      <c r="AF16" s="11">
        <v>2</v>
      </c>
      <c r="AG16" s="43">
        <v>2</v>
      </c>
      <c r="AH16" s="43">
        <v>4</v>
      </c>
      <c r="AI16" s="41"/>
      <c r="AJ16" s="80"/>
      <c r="AK16" s="43"/>
      <c r="AL16" s="109"/>
      <c r="AM16" s="14"/>
      <c r="AN16" s="39"/>
      <c r="AO16" s="11"/>
      <c r="AP16" s="11">
        <v>4</v>
      </c>
      <c r="AQ16" s="14">
        <v>4</v>
      </c>
      <c r="AR16" s="39">
        <v>4</v>
      </c>
      <c r="AS16" s="11">
        <v>4</v>
      </c>
      <c r="AT16" s="22">
        <v>4</v>
      </c>
      <c r="AU16" s="31">
        <v>2</v>
      </c>
      <c r="AV16" s="97">
        <f>SUM(X16:AU16)</f>
        <v>48</v>
      </c>
      <c r="AW16" s="50"/>
    </row>
    <row r="17" spans="1:49" ht="33" customHeight="1" thickBot="1">
      <c r="A17" s="177"/>
      <c r="B17" s="149"/>
      <c r="C17" s="160" t="s">
        <v>22</v>
      </c>
      <c r="D17" s="46"/>
      <c r="E17" s="82"/>
      <c r="F17" s="86"/>
      <c r="G17" s="86"/>
      <c r="H17" s="86"/>
      <c r="I17" s="87"/>
      <c r="J17" s="82"/>
      <c r="K17" s="86"/>
      <c r="L17" s="86"/>
      <c r="M17" s="87"/>
      <c r="N17" s="82"/>
      <c r="O17" s="86"/>
      <c r="P17" s="86"/>
      <c r="Q17" s="87"/>
      <c r="R17" s="82"/>
      <c r="S17" s="86"/>
      <c r="T17" s="86"/>
      <c r="U17" s="87"/>
      <c r="V17" s="92"/>
      <c r="W17" s="46"/>
      <c r="X17" s="56"/>
      <c r="Y17" s="55"/>
      <c r="Z17" s="49"/>
      <c r="AA17" s="56"/>
      <c r="AB17" s="55"/>
      <c r="AC17" s="55"/>
      <c r="AD17" s="49"/>
      <c r="AE17" s="56"/>
      <c r="AF17" s="55"/>
      <c r="AG17" s="55"/>
      <c r="AH17" s="55"/>
      <c r="AI17" s="49"/>
      <c r="AJ17" s="56"/>
      <c r="AK17" s="55"/>
      <c r="AL17" s="55"/>
      <c r="AM17" s="49"/>
      <c r="AN17" s="56"/>
      <c r="AO17" s="55"/>
      <c r="AP17" s="55"/>
      <c r="AQ17" s="49"/>
      <c r="AR17" s="56"/>
      <c r="AS17" s="55"/>
      <c r="AT17" s="55"/>
      <c r="AU17" s="49"/>
      <c r="AV17" s="56"/>
      <c r="AW17" s="50"/>
    </row>
    <row r="18" spans="1:49" ht="33" customHeight="1" thickBot="1">
      <c r="A18" s="177"/>
      <c r="B18" s="149"/>
      <c r="C18" s="160" t="s">
        <v>23</v>
      </c>
      <c r="D18" s="46"/>
      <c r="E18" s="56">
        <f>E19+E23</f>
        <v>8</v>
      </c>
      <c r="F18" s="55">
        <f aca="true" t="shared" si="2" ref="F18:U18">+F19+F23</f>
        <v>12</v>
      </c>
      <c r="G18" s="55">
        <f t="shared" si="2"/>
        <v>12</v>
      </c>
      <c r="H18" s="55">
        <f t="shared" si="2"/>
        <v>14</v>
      </c>
      <c r="I18" s="49">
        <f t="shared" si="2"/>
        <v>14</v>
      </c>
      <c r="J18" s="56">
        <f t="shared" si="2"/>
        <v>14</v>
      </c>
      <c r="K18" s="55">
        <f t="shared" si="2"/>
        <v>14</v>
      </c>
      <c r="L18" s="55">
        <f t="shared" si="2"/>
        <v>14</v>
      </c>
      <c r="M18" s="49">
        <f t="shared" si="2"/>
        <v>16</v>
      </c>
      <c r="N18" s="56">
        <f t="shared" si="2"/>
        <v>14</v>
      </c>
      <c r="O18" s="55">
        <f t="shared" si="2"/>
        <v>14</v>
      </c>
      <c r="P18" s="55">
        <f t="shared" si="2"/>
        <v>14</v>
      </c>
      <c r="Q18" s="49">
        <f t="shared" si="2"/>
        <v>14</v>
      </c>
      <c r="R18" s="56">
        <f t="shared" si="2"/>
        <v>16</v>
      </c>
      <c r="S18" s="55">
        <f t="shared" si="2"/>
        <v>16</v>
      </c>
      <c r="T18" s="55">
        <f t="shared" si="2"/>
        <v>16</v>
      </c>
      <c r="U18" s="49">
        <f t="shared" si="2"/>
        <v>20</v>
      </c>
      <c r="V18" s="56"/>
      <c r="W18" s="46"/>
      <c r="X18" s="56">
        <f>X19+X23+X28</f>
        <v>14</v>
      </c>
      <c r="Y18" s="55">
        <f aca="true" t="shared" si="3" ref="Y18:AU18">Y19+Y23+Y28</f>
        <v>18</v>
      </c>
      <c r="Z18" s="49">
        <f t="shared" si="3"/>
        <v>18</v>
      </c>
      <c r="AA18" s="56">
        <f t="shared" si="3"/>
        <v>18</v>
      </c>
      <c r="AB18" s="55">
        <f t="shared" si="3"/>
        <v>18</v>
      </c>
      <c r="AC18" s="55">
        <f t="shared" si="3"/>
        <v>18</v>
      </c>
      <c r="AD18" s="49">
        <f t="shared" si="3"/>
        <v>18</v>
      </c>
      <c r="AE18" s="56">
        <f t="shared" si="3"/>
        <v>20</v>
      </c>
      <c r="AF18" s="55">
        <f t="shared" si="3"/>
        <v>20</v>
      </c>
      <c r="AG18" s="55">
        <f t="shared" si="3"/>
        <v>20</v>
      </c>
      <c r="AH18" s="55">
        <f t="shared" si="3"/>
        <v>14</v>
      </c>
      <c r="AI18" s="49">
        <f t="shared" si="3"/>
        <v>22</v>
      </c>
      <c r="AJ18" s="56">
        <f t="shared" si="3"/>
        <v>30</v>
      </c>
      <c r="AK18" s="55">
        <f t="shared" si="3"/>
        <v>30</v>
      </c>
      <c r="AL18" s="55">
        <f t="shared" si="3"/>
        <v>30</v>
      </c>
      <c r="AM18" s="49">
        <f t="shared" si="3"/>
        <v>30</v>
      </c>
      <c r="AN18" s="56">
        <f t="shared" si="3"/>
        <v>30</v>
      </c>
      <c r="AO18" s="55">
        <f t="shared" si="3"/>
        <v>28</v>
      </c>
      <c r="AP18" s="55">
        <f t="shared" si="3"/>
        <v>14</v>
      </c>
      <c r="AQ18" s="49">
        <f t="shared" si="3"/>
        <v>16</v>
      </c>
      <c r="AR18" s="56">
        <f t="shared" si="3"/>
        <v>18</v>
      </c>
      <c r="AS18" s="55">
        <f t="shared" si="3"/>
        <v>18</v>
      </c>
      <c r="AT18" s="55">
        <f t="shared" si="3"/>
        <v>18</v>
      </c>
      <c r="AU18" s="49">
        <f t="shared" si="3"/>
        <v>18</v>
      </c>
      <c r="AV18" s="56">
        <f>SUM(X18:AU18)</f>
        <v>498</v>
      </c>
      <c r="AW18" s="50"/>
    </row>
    <row r="19" spans="1:49" ht="36.75" customHeight="1" thickBot="1">
      <c r="A19" s="177"/>
      <c r="B19" s="184" t="s">
        <v>60</v>
      </c>
      <c r="C19" s="161" t="s">
        <v>61</v>
      </c>
      <c r="D19" s="38"/>
      <c r="E19" s="2">
        <f>E20+E21</f>
        <v>8</v>
      </c>
      <c r="F19" s="3">
        <f aca="true" t="shared" si="4" ref="F19:U19">F20+F21</f>
        <v>12</v>
      </c>
      <c r="G19" s="3">
        <f t="shared" si="4"/>
        <v>12</v>
      </c>
      <c r="H19" s="3">
        <f t="shared" si="4"/>
        <v>14</v>
      </c>
      <c r="I19" s="4">
        <f t="shared" si="4"/>
        <v>14</v>
      </c>
      <c r="J19" s="2">
        <f t="shared" si="4"/>
        <v>14</v>
      </c>
      <c r="K19" s="3">
        <f t="shared" si="4"/>
        <v>14</v>
      </c>
      <c r="L19" s="3">
        <f t="shared" si="4"/>
        <v>8</v>
      </c>
      <c r="M19" s="4">
        <f t="shared" si="4"/>
        <v>10</v>
      </c>
      <c r="N19" s="2">
        <f t="shared" si="4"/>
        <v>6</v>
      </c>
      <c r="O19" s="3">
        <f t="shared" si="4"/>
        <v>6</v>
      </c>
      <c r="P19" s="3">
        <f t="shared" si="4"/>
        <v>0</v>
      </c>
      <c r="Q19" s="4">
        <f t="shared" si="4"/>
        <v>0</v>
      </c>
      <c r="R19" s="2">
        <f t="shared" si="4"/>
        <v>0</v>
      </c>
      <c r="S19" s="3">
        <f t="shared" si="4"/>
        <v>0</v>
      </c>
      <c r="T19" s="3">
        <f t="shared" si="4"/>
        <v>0</v>
      </c>
      <c r="U19" s="4">
        <f t="shared" si="4"/>
        <v>0</v>
      </c>
      <c r="V19" s="56">
        <f>V20+V26+V27</f>
        <v>118</v>
      </c>
      <c r="W19" s="90"/>
      <c r="X19" s="2">
        <f>X20+X21+X22</f>
        <v>14</v>
      </c>
      <c r="Y19" s="3">
        <f aca="true" t="shared" si="5" ref="Y19:AU19">Y20+Y21+Y22</f>
        <v>18</v>
      </c>
      <c r="Z19" s="4">
        <f t="shared" si="5"/>
        <v>18</v>
      </c>
      <c r="AA19" s="2">
        <f t="shared" si="5"/>
        <v>18</v>
      </c>
      <c r="AB19" s="3">
        <f t="shared" si="5"/>
        <v>18</v>
      </c>
      <c r="AC19" s="3">
        <f t="shared" si="5"/>
        <v>18</v>
      </c>
      <c r="AD19" s="4">
        <f t="shared" si="5"/>
        <v>18</v>
      </c>
      <c r="AE19" s="2">
        <f t="shared" si="5"/>
        <v>20</v>
      </c>
      <c r="AF19" s="3">
        <f t="shared" si="5"/>
        <v>20</v>
      </c>
      <c r="AG19" s="3">
        <f t="shared" si="5"/>
        <v>20</v>
      </c>
      <c r="AH19" s="3">
        <f t="shared" si="5"/>
        <v>14</v>
      </c>
      <c r="AI19" s="4">
        <f t="shared" si="5"/>
        <v>22</v>
      </c>
      <c r="AJ19" s="2">
        <f t="shared" si="5"/>
        <v>30</v>
      </c>
      <c r="AK19" s="3">
        <f t="shared" si="5"/>
        <v>30</v>
      </c>
      <c r="AL19" s="3">
        <f t="shared" si="5"/>
        <v>30</v>
      </c>
      <c r="AM19" s="4">
        <f t="shared" si="5"/>
        <v>30</v>
      </c>
      <c r="AN19" s="2">
        <f t="shared" si="5"/>
        <v>30</v>
      </c>
      <c r="AO19" s="3">
        <f t="shared" si="5"/>
        <v>12</v>
      </c>
      <c r="AP19" s="3">
        <f t="shared" si="5"/>
        <v>0</v>
      </c>
      <c r="AQ19" s="4">
        <f t="shared" si="5"/>
        <v>0</v>
      </c>
      <c r="AR19" s="2">
        <f t="shared" si="5"/>
        <v>0</v>
      </c>
      <c r="AS19" s="3">
        <f t="shared" si="5"/>
        <v>0</v>
      </c>
      <c r="AT19" s="3">
        <f t="shared" si="5"/>
        <v>0</v>
      </c>
      <c r="AU19" s="4">
        <f t="shared" si="5"/>
        <v>0</v>
      </c>
      <c r="AV19" s="2">
        <f>SUM(X19:AU19)</f>
        <v>380</v>
      </c>
      <c r="AW19" s="50"/>
    </row>
    <row r="20" spans="1:49" ht="41.25" customHeight="1" thickBot="1">
      <c r="A20" s="177"/>
      <c r="B20" s="185" t="s">
        <v>62</v>
      </c>
      <c r="C20" s="162" t="s">
        <v>63</v>
      </c>
      <c r="D20" s="38"/>
      <c r="E20" s="2">
        <v>8</v>
      </c>
      <c r="F20" s="3">
        <v>6</v>
      </c>
      <c r="G20" s="3">
        <v>6</v>
      </c>
      <c r="H20" s="27">
        <v>8</v>
      </c>
      <c r="I20" s="28">
        <v>8</v>
      </c>
      <c r="J20" s="29">
        <v>8</v>
      </c>
      <c r="K20" s="3">
        <v>8</v>
      </c>
      <c r="L20" s="3">
        <v>2</v>
      </c>
      <c r="M20" s="4">
        <v>4</v>
      </c>
      <c r="N20" s="2"/>
      <c r="O20" s="3"/>
      <c r="P20" s="3"/>
      <c r="Q20" s="4"/>
      <c r="R20" s="2"/>
      <c r="S20" s="3"/>
      <c r="T20" s="3"/>
      <c r="U20" s="17"/>
      <c r="V20" s="92">
        <f>SUM(E20:U20)</f>
        <v>58</v>
      </c>
      <c r="W20" s="46"/>
      <c r="X20" s="39">
        <v>8</v>
      </c>
      <c r="Y20" s="11">
        <v>6</v>
      </c>
      <c r="Z20" s="14">
        <v>6</v>
      </c>
      <c r="AA20" s="2">
        <v>6</v>
      </c>
      <c r="AB20" s="3">
        <v>6</v>
      </c>
      <c r="AC20" s="3">
        <v>6</v>
      </c>
      <c r="AD20" s="4">
        <v>6</v>
      </c>
      <c r="AE20" s="39">
        <v>8</v>
      </c>
      <c r="AF20" s="11">
        <v>8</v>
      </c>
      <c r="AG20" s="43">
        <v>8</v>
      </c>
      <c r="AH20" s="43">
        <v>8</v>
      </c>
      <c r="AI20" s="41">
        <v>4</v>
      </c>
      <c r="AJ20" s="29"/>
      <c r="AK20" s="27"/>
      <c r="AL20" s="27"/>
      <c r="AM20" s="4"/>
      <c r="AN20" s="39"/>
      <c r="AO20" s="11"/>
      <c r="AP20" s="11"/>
      <c r="AQ20" s="14"/>
      <c r="AR20" s="39"/>
      <c r="AS20" s="11"/>
      <c r="AT20" s="22"/>
      <c r="AU20" s="31"/>
      <c r="AV20" s="46">
        <f>SUM(X20:AU20)</f>
        <v>80</v>
      </c>
      <c r="AW20" s="50"/>
    </row>
    <row r="21" spans="1:49" ht="21.75" customHeight="1" thickBot="1">
      <c r="A21" s="177"/>
      <c r="B21" s="205" t="s">
        <v>84</v>
      </c>
      <c r="C21" s="165" t="s">
        <v>86</v>
      </c>
      <c r="D21" s="38"/>
      <c r="E21" s="2"/>
      <c r="F21" s="3">
        <v>6</v>
      </c>
      <c r="G21" s="3">
        <v>6</v>
      </c>
      <c r="H21" s="27">
        <v>6</v>
      </c>
      <c r="I21" s="28">
        <v>6</v>
      </c>
      <c r="J21" s="29">
        <v>6</v>
      </c>
      <c r="K21" s="3">
        <v>6</v>
      </c>
      <c r="L21" s="3">
        <v>6</v>
      </c>
      <c r="M21" s="4">
        <v>6</v>
      </c>
      <c r="N21" s="2">
        <v>6</v>
      </c>
      <c r="O21" s="3">
        <v>6</v>
      </c>
      <c r="P21" s="3"/>
      <c r="Q21" s="4"/>
      <c r="R21" s="2"/>
      <c r="S21" s="3"/>
      <c r="T21" s="3"/>
      <c r="U21" s="17"/>
      <c r="V21" s="108">
        <f>SUM(E21:U21)</f>
        <v>60</v>
      </c>
      <c r="W21" s="46"/>
      <c r="X21" s="39">
        <v>6</v>
      </c>
      <c r="Y21" s="11">
        <v>12</v>
      </c>
      <c r="Z21" s="14">
        <v>12</v>
      </c>
      <c r="AA21" s="2">
        <v>12</v>
      </c>
      <c r="AB21" s="3">
        <v>12</v>
      </c>
      <c r="AC21" s="3">
        <v>12</v>
      </c>
      <c r="AD21" s="4">
        <v>12</v>
      </c>
      <c r="AE21" s="39">
        <v>12</v>
      </c>
      <c r="AF21" s="11">
        <v>12</v>
      </c>
      <c r="AG21" s="43">
        <v>12</v>
      </c>
      <c r="AH21" s="43">
        <v>6</v>
      </c>
      <c r="AI21" s="41"/>
      <c r="AJ21" s="29"/>
      <c r="AK21" s="27"/>
      <c r="AL21" s="27"/>
      <c r="AM21" s="4"/>
      <c r="AN21" s="39"/>
      <c r="AO21" s="11"/>
      <c r="AP21" s="11"/>
      <c r="AQ21" s="14"/>
      <c r="AR21" s="39"/>
      <c r="AS21" s="11"/>
      <c r="AT21" s="22"/>
      <c r="AU21" s="31"/>
      <c r="AV21" s="46">
        <f>SUM(X21:AU21)</f>
        <v>120</v>
      </c>
      <c r="AW21" s="50"/>
    </row>
    <row r="22" spans="1:49" ht="21.75" customHeight="1" thickBot="1">
      <c r="A22" s="177"/>
      <c r="B22" s="205" t="s">
        <v>85</v>
      </c>
      <c r="C22" s="165" t="s">
        <v>87</v>
      </c>
      <c r="D22" s="38"/>
      <c r="E22" s="2"/>
      <c r="F22" s="3"/>
      <c r="G22" s="3"/>
      <c r="H22" s="27"/>
      <c r="I22" s="28"/>
      <c r="J22" s="29"/>
      <c r="K22" s="3"/>
      <c r="L22" s="3"/>
      <c r="M22" s="4"/>
      <c r="N22" s="2"/>
      <c r="O22" s="3"/>
      <c r="P22" s="3"/>
      <c r="Q22" s="4"/>
      <c r="R22" s="2"/>
      <c r="S22" s="3"/>
      <c r="T22" s="3"/>
      <c r="U22" s="17"/>
      <c r="V22" s="108"/>
      <c r="W22" s="46"/>
      <c r="X22" s="39"/>
      <c r="Y22" s="11"/>
      <c r="Z22" s="14"/>
      <c r="AA22" s="2"/>
      <c r="AB22" s="3"/>
      <c r="AC22" s="3"/>
      <c r="AD22" s="4"/>
      <c r="AE22" s="39"/>
      <c r="AF22" s="11"/>
      <c r="AG22" s="43"/>
      <c r="AH22" s="43"/>
      <c r="AI22" s="41">
        <v>18</v>
      </c>
      <c r="AJ22" s="29">
        <v>30</v>
      </c>
      <c r="AK22" s="27">
        <v>30</v>
      </c>
      <c r="AL22" s="27">
        <v>30</v>
      </c>
      <c r="AM22" s="4">
        <v>30</v>
      </c>
      <c r="AN22" s="39">
        <v>30</v>
      </c>
      <c r="AO22" s="11">
        <v>12</v>
      </c>
      <c r="AP22" s="11"/>
      <c r="AQ22" s="14"/>
      <c r="AR22" s="39"/>
      <c r="AS22" s="11"/>
      <c r="AT22" s="22"/>
      <c r="AU22" s="31"/>
      <c r="AV22" s="46">
        <f>SUM(X22:AU22)</f>
        <v>180</v>
      </c>
      <c r="AW22" s="50"/>
    </row>
    <row r="23" spans="1:49" ht="24.75" customHeight="1" thickBot="1">
      <c r="A23" s="177"/>
      <c r="B23" s="186" t="s">
        <v>64</v>
      </c>
      <c r="C23" s="163" t="s">
        <v>65</v>
      </c>
      <c r="D23" s="38"/>
      <c r="E23" s="2">
        <f>E24+E26</f>
        <v>0</v>
      </c>
      <c r="F23" s="3">
        <f aca="true" t="shared" si="6" ref="F23:U23">F24+F26</f>
        <v>0</v>
      </c>
      <c r="G23" s="3">
        <f t="shared" si="6"/>
        <v>0</v>
      </c>
      <c r="H23" s="3">
        <f t="shared" si="6"/>
        <v>0</v>
      </c>
      <c r="I23" s="4">
        <f t="shared" si="6"/>
        <v>0</v>
      </c>
      <c r="J23" s="2">
        <f t="shared" si="6"/>
        <v>0</v>
      </c>
      <c r="K23" s="3">
        <f t="shared" si="6"/>
        <v>0</v>
      </c>
      <c r="L23" s="3">
        <f t="shared" si="6"/>
        <v>6</v>
      </c>
      <c r="M23" s="4">
        <f t="shared" si="6"/>
        <v>6</v>
      </c>
      <c r="N23" s="2">
        <f t="shared" si="6"/>
        <v>8</v>
      </c>
      <c r="O23" s="3">
        <f t="shared" si="6"/>
        <v>8</v>
      </c>
      <c r="P23" s="3">
        <f t="shared" si="6"/>
        <v>14</v>
      </c>
      <c r="Q23" s="4">
        <f t="shared" si="6"/>
        <v>14</v>
      </c>
      <c r="R23" s="2">
        <f t="shared" si="6"/>
        <v>16</v>
      </c>
      <c r="S23" s="3">
        <f t="shared" si="6"/>
        <v>16</v>
      </c>
      <c r="T23" s="3">
        <f t="shared" si="6"/>
        <v>16</v>
      </c>
      <c r="U23" s="4">
        <f t="shared" si="6"/>
        <v>20</v>
      </c>
      <c r="V23" s="56">
        <f>SUM(E23:U23)</f>
        <v>124</v>
      </c>
      <c r="W23" s="46"/>
      <c r="X23" s="39">
        <f>X24+X25+X26+X27</f>
        <v>0</v>
      </c>
      <c r="Y23" s="11">
        <f aca="true" t="shared" si="7" ref="Y23:AU23">Y24+Y25+Y26+Y27</f>
        <v>0</v>
      </c>
      <c r="Z23" s="14">
        <f t="shared" si="7"/>
        <v>0</v>
      </c>
      <c r="AA23" s="39">
        <f t="shared" si="7"/>
        <v>0</v>
      </c>
      <c r="AB23" s="11">
        <f t="shared" si="7"/>
        <v>0</v>
      </c>
      <c r="AC23" s="11">
        <f t="shared" si="7"/>
        <v>0</v>
      </c>
      <c r="AD23" s="14">
        <f t="shared" si="7"/>
        <v>0</v>
      </c>
      <c r="AE23" s="39">
        <f t="shared" si="7"/>
        <v>0</v>
      </c>
      <c r="AF23" s="11">
        <f t="shared" si="7"/>
        <v>0</v>
      </c>
      <c r="AG23" s="11">
        <f t="shared" si="7"/>
        <v>0</v>
      </c>
      <c r="AH23" s="11">
        <f t="shared" si="7"/>
        <v>0</v>
      </c>
      <c r="AI23" s="14">
        <f t="shared" si="7"/>
        <v>0</v>
      </c>
      <c r="AJ23" s="39">
        <f t="shared" si="7"/>
        <v>0</v>
      </c>
      <c r="AK23" s="11">
        <f t="shared" si="7"/>
        <v>0</v>
      </c>
      <c r="AL23" s="11">
        <f t="shared" si="7"/>
        <v>0</v>
      </c>
      <c r="AM23" s="14">
        <f t="shared" si="7"/>
        <v>0</v>
      </c>
      <c r="AN23" s="39">
        <f t="shared" si="7"/>
        <v>0</v>
      </c>
      <c r="AO23" s="11">
        <f t="shared" si="7"/>
        <v>4</v>
      </c>
      <c r="AP23" s="11">
        <f t="shared" si="7"/>
        <v>14</v>
      </c>
      <c r="AQ23" s="14">
        <f t="shared" si="7"/>
        <v>16</v>
      </c>
      <c r="AR23" s="39">
        <f t="shared" si="7"/>
        <v>18</v>
      </c>
      <c r="AS23" s="11">
        <f t="shared" si="7"/>
        <v>18</v>
      </c>
      <c r="AT23" s="11">
        <f t="shared" si="7"/>
        <v>18</v>
      </c>
      <c r="AU23" s="14">
        <f t="shared" si="7"/>
        <v>18</v>
      </c>
      <c r="AV23" s="39">
        <f>SUM(X23:AU23)</f>
        <v>106</v>
      </c>
      <c r="AW23" s="50"/>
    </row>
    <row r="24" spans="1:49" ht="43.5" customHeight="1" thickBot="1">
      <c r="A24" s="177"/>
      <c r="B24" s="187" t="s">
        <v>66</v>
      </c>
      <c r="C24" s="173" t="s">
        <v>67</v>
      </c>
      <c r="D24" s="38"/>
      <c r="E24" s="2"/>
      <c r="F24" s="3"/>
      <c r="G24" s="3"/>
      <c r="H24" s="27"/>
      <c r="I24" s="28"/>
      <c r="J24" s="29"/>
      <c r="K24" s="3"/>
      <c r="L24" s="3">
        <v>6</v>
      </c>
      <c r="M24" s="4">
        <v>6</v>
      </c>
      <c r="N24" s="2">
        <v>8</v>
      </c>
      <c r="O24" s="3">
        <v>8</v>
      </c>
      <c r="P24" s="3">
        <v>8</v>
      </c>
      <c r="Q24" s="4">
        <v>8</v>
      </c>
      <c r="R24" s="2">
        <v>4</v>
      </c>
      <c r="S24" s="3">
        <v>4</v>
      </c>
      <c r="T24" s="3">
        <v>4</v>
      </c>
      <c r="U24" s="17">
        <v>8</v>
      </c>
      <c r="V24" s="92">
        <f>SUM(E24:U24)</f>
        <v>64</v>
      </c>
      <c r="W24" s="46"/>
      <c r="X24" s="39"/>
      <c r="Y24" s="11"/>
      <c r="Z24" s="14"/>
      <c r="AA24" s="2"/>
      <c r="AB24" s="3"/>
      <c r="AC24" s="3"/>
      <c r="AD24" s="4"/>
      <c r="AE24" s="39"/>
      <c r="AF24" s="11"/>
      <c r="AG24" s="43"/>
      <c r="AH24" s="43"/>
      <c r="AI24" s="41"/>
      <c r="AJ24" s="29"/>
      <c r="AK24" s="27"/>
      <c r="AL24" s="27"/>
      <c r="AM24" s="4"/>
      <c r="AN24" s="2"/>
      <c r="AO24" s="3"/>
      <c r="AP24" s="3"/>
      <c r="AQ24" s="4"/>
      <c r="AR24" s="39"/>
      <c r="AS24" s="11"/>
      <c r="AT24" s="22"/>
      <c r="AU24" s="31"/>
      <c r="AV24" s="46"/>
      <c r="AW24" s="50"/>
    </row>
    <row r="25" spans="1:49" ht="39" customHeight="1" thickBot="1">
      <c r="A25" s="177"/>
      <c r="B25" s="187" t="s">
        <v>68</v>
      </c>
      <c r="C25" s="164" t="s">
        <v>69</v>
      </c>
      <c r="D25" s="38"/>
      <c r="E25" s="2"/>
      <c r="F25" s="3"/>
      <c r="G25" s="3"/>
      <c r="H25" s="27"/>
      <c r="I25" s="28"/>
      <c r="J25" s="29"/>
      <c r="K25" s="3"/>
      <c r="L25" s="3"/>
      <c r="M25" s="4"/>
      <c r="N25" s="2"/>
      <c r="O25" s="3"/>
      <c r="P25" s="3"/>
      <c r="Q25" s="4"/>
      <c r="R25" s="2"/>
      <c r="S25" s="3"/>
      <c r="T25" s="3"/>
      <c r="U25" s="17"/>
      <c r="V25" s="92"/>
      <c r="W25" s="46"/>
      <c r="X25" s="39">
        <f>SUM(AY24)</f>
        <v>0</v>
      </c>
      <c r="Y25" s="11"/>
      <c r="Z25" s="14"/>
      <c r="AA25" s="2"/>
      <c r="AB25" s="3"/>
      <c r="AC25" s="3"/>
      <c r="AD25" s="4"/>
      <c r="AE25" s="39"/>
      <c r="AF25" s="11"/>
      <c r="AG25" s="43"/>
      <c r="AH25" s="43"/>
      <c r="AI25" s="41"/>
      <c r="AJ25" s="29"/>
      <c r="AK25" s="27"/>
      <c r="AL25" s="27"/>
      <c r="AM25" s="4"/>
      <c r="AN25" s="39"/>
      <c r="AO25" s="11">
        <v>4</v>
      </c>
      <c r="AP25" s="11">
        <v>8</v>
      </c>
      <c r="AQ25" s="14">
        <v>4</v>
      </c>
      <c r="AR25" s="39">
        <v>6</v>
      </c>
      <c r="AS25" s="11">
        <v>6</v>
      </c>
      <c r="AT25" s="22">
        <v>6</v>
      </c>
      <c r="AU25" s="31">
        <v>6</v>
      </c>
      <c r="AV25" s="46">
        <f>SUM(X25:AU25)</f>
        <v>40</v>
      </c>
      <c r="AW25" s="50"/>
    </row>
    <row r="26" spans="1:49" ht="26.25" customHeight="1" thickBot="1">
      <c r="A26" s="177"/>
      <c r="B26" s="205" t="s">
        <v>91</v>
      </c>
      <c r="C26" s="165" t="s">
        <v>86</v>
      </c>
      <c r="D26" s="18"/>
      <c r="E26" s="2"/>
      <c r="F26" s="3"/>
      <c r="G26" s="3"/>
      <c r="H26" s="27"/>
      <c r="I26" s="28"/>
      <c r="J26" s="29"/>
      <c r="K26" s="3"/>
      <c r="L26" s="3"/>
      <c r="M26" s="4"/>
      <c r="N26" s="2"/>
      <c r="O26" s="3"/>
      <c r="P26" s="3">
        <v>6</v>
      </c>
      <c r="Q26" s="4">
        <v>6</v>
      </c>
      <c r="R26" s="2">
        <v>12</v>
      </c>
      <c r="S26" s="3">
        <v>12</v>
      </c>
      <c r="T26" s="3">
        <v>12</v>
      </c>
      <c r="U26" s="17">
        <v>12</v>
      </c>
      <c r="V26" s="92">
        <f>SUM(E26:U26)</f>
        <v>60</v>
      </c>
      <c r="W26" s="46"/>
      <c r="X26" s="2"/>
      <c r="Y26" s="3"/>
      <c r="Z26" s="4"/>
      <c r="AA26" s="2"/>
      <c r="AB26" s="3"/>
      <c r="AC26" s="3"/>
      <c r="AD26" s="4"/>
      <c r="AE26" s="2"/>
      <c r="AF26" s="3"/>
      <c r="AG26" s="27"/>
      <c r="AH26" s="27"/>
      <c r="AI26" s="28"/>
      <c r="AJ26" s="29"/>
      <c r="AK26" s="27"/>
      <c r="AL26" s="27"/>
      <c r="AM26" s="4"/>
      <c r="AN26" s="2"/>
      <c r="AO26" s="3"/>
      <c r="AP26" s="3">
        <v>6</v>
      </c>
      <c r="AQ26" s="4">
        <v>12</v>
      </c>
      <c r="AR26" s="2">
        <v>12</v>
      </c>
      <c r="AS26" s="3">
        <v>12</v>
      </c>
      <c r="AT26" s="16">
        <v>12</v>
      </c>
      <c r="AU26" s="17">
        <v>12</v>
      </c>
      <c r="AV26" s="46">
        <f>SUM(X26:AU26)</f>
        <v>66</v>
      </c>
      <c r="AW26" s="50"/>
    </row>
    <row r="27" spans="1:49" ht="24.75" customHeight="1" thickBot="1">
      <c r="A27" s="177"/>
      <c r="B27" s="205" t="s">
        <v>92</v>
      </c>
      <c r="C27" s="165" t="s">
        <v>87</v>
      </c>
      <c r="D27" s="18"/>
      <c r="E27" s="2"/>
      <c r="F27" s="3"/>
      <c r="G27" s="3"/>
      <c r="H27" s="27"/>
      <c r="I27" s="28"/>
      <c r="J27" s="29"/>
      <c r="K27" s="3"/>
      <c r="L27" s="3"/>
      <c r="M27" s="4"/>
      <c r="N27" s="2"/>
      <c r="O27" s="3"/>
      <c r="P27" s="3"/>
      <c r="Q27" s="4"/>
      <c r="R27" s="2"/>
      <c r="S27" s="3"/>
      <c r="T27" s="3"/>
      <c r="U27" s="17"/>
      <c r="V27" s="92"/>
      <c r="W27" s="90"/>
      <c r="X27" s="2"/>
      <c r="Y27" s="3"/>
      <c r="Z27" s="4"/>
      <c r="AA27" s="2"/>
      <c r="AB27" s="3"/>
      <c r="AC27" s="3"/>
      <c r="AD27" s="4"/>
      <c r="AE27" s="2"/>
      <c r="AF27" s="3"/>
      <c r="AG27" s="27"/>
      <c r="AH27" s="27"/>
      <c r="AI27" s="28"/>
      <c r="AJ27" s="29"/>
      <c r="AK27" s="27"/>
      <c r="AL27" s="27"/>
      <c r="AM27" s="4"/>
      <c r="AN27" s="2"/>
      <c r="AO27" s="3"/>
      <c r="AP27" s="3"/>
      <c r="AQ27" s="4"/>
      <c r="AR27" s="2"/>
      <c r="AS27" s="3"/>
      <c r="AT27" s="16"/>
      <c r="AU27" s="17"/>
      <c r="AV27" s="46"/>
      <c r="AW27" s="50"/>
    </row>
    <row r="28" spans="1:49" ht="24" customHeight="1" thickBot="1">
      <c r="A28" s="177"/>
      <c r="B28" s="202"/>
      <c r="C28" s="166" t="s">
        <v>28</v>
      </c>
      <c r="D28" s="21"/>
      <c r="E28" s="7"/>
      <c r="F28" s="8"/>
      <c r="G28" s="8"/>
      <c r="H28" s="45"/>
      <c r="I28" s="42"/>
      <c r="J28" s="44"/>
      <c r="K28" s="8"/>
      <c r="L28" s="8"/>
      <c r="M28" s="9"/>
      <c r="N28" s="7"/>
      <c r="O28" s="8"/>
      <c r="P28" s="8"/>
      <c r="Q28" s="9"/>
      <c r="R28" s="7"/>
      <c r="S28" s="8"/>
      <c r="T28" s="8"/>
      <c r="U28" s="40"/>
      <c r="V28" s="102"/>
      <c r="W28" s="90"/>
      <c r="X28" s="7"/>
      <c r="Y28" s="8"/>
      <c r="Z28" s="9"/>
      <c r="AA28" s="7"/>
      <c r="AB28" s="8"/>
      <c r="AC28" s="8"/>
      <c r="AD28" s="9"/>
      <c r="AE28" s="7"/>
      <c r="AF28" s="8"/>
      <c r="AG28" s="45"/>
      <c r="AH28" s="45"/>
      <c r="AI28" s="42"/>
      <c r="AJ28" s="44"/>
      <c r="AK28" s="45"/>
      <c r="AL28" s="45"/>
      <c r="AM28" s="9"/>
      <c r="AN28" s="7"/>
      <c r="AO28" s="8">
        <v>12</v>
      </c>
      <c r="AP28" s="8"/>
      <c r="AQ28" s="9"/>
      <c r="AR28" s="7"/>
      <c r="AS28" s="8"/>
      <c r="AT28" s="78"/>
      <c r="AU28" s="40"/>
      <c r="AV28" s="99"/>
      <c r="AW28" s="50"/>
    </row>
    <row r="29" spans="1:49" ht="21.75" customHeight="1" thickBot="1">
      <c r="A29" s="177"/>
      <c r="B29" s="149"/>
      <c r="C29" s="167" t="s">
        <v>90</v>
      </c>
      <c r="D29" s="20"/>
      <c r="E29" s="13">
        <f>E8+E13+E18</f>
        <v>30</v>
      </c>
      <c r="F29" s="13">
        <f>F8+F13+F18</f>
        <v>30</v>
      </c>
      <c r="G29" s="13">
        <f>G8+G13+G18</f>
        <v>30</v>
      </c>
      <c r="H29" s="13">
        <f>H8+H13+H18</f>
        <v>30</v>
      </c>
      <c r="I29" s="13">
        <f>I8+I13+I18</f>
        <v>30</v>
      </c>
      <c r="J29" s="13">
        <f>J8+J13+J18</f>
        <v>30</v>
      </c>
      <c r="K29" s="13">
        <f>K8+K13+K18</f>
        <v>30</v>
      </c>
      <c r="L29" s="13">
        <f>L8+L13+L18</f>
        <v>30</v>
      </c>
      <c r="M29" s="13">
        <f>M8+M13+M18</f>
        <v>30</v>
      </c>
      <c r="N29" s="13">
        <f>N8+N13+N18</f>
        <v>30</v>
      </c>
      <c r="O29" s="13">
        <f>O8+O13+O18</f>
        <v>30</v>
      </c>
      <c r="P29" s="13">
        <f>P8+P13+P18</f>
        <v>30</v>
      </c>
      <c r="Q29" s="13">
        <f>Q8+Q13+Q18</f>
        <v>30</v>
      </c>
      <c r="R29" s="13">
        <f>R8+R13+R18</f>
        <v>30</v>
      </c>
      <c r="S29" s="13">
        <f>S8+S13+S18</f>
        <v>30</v>
      </c>
      <c r="T29" s="13">
        <f>T8+T13+T18</f>
        <v>30</v>
      </c>
      <c r="U29" s="13">
        <f>U8+U13+U18</f>
        <v>30</v>
      </c>
      <c r="V29" s="13">
        <f>SUM(E29:U29)</f>
        <v>510</v>
      </c>
      <c r="W29" s="61"/>
      <c r="X29" s="13">
        <f>X8+X13+X18</f>
        <v>30</v>
      </c>
      <c r="Y29" s="13">
        <f aca="true" t="shared" si="8" ref="Y29:AV29">Y8+Y13+Y18</f>
        <v>30</v>
      </c>
      <c r="Z29" s="13">
        <f t="shared" si="8"/>
        <v>30</v>
      </c>
      <c r="AA29" s="13">
        <f t="shared" si="8"/>
        <v>30</v>
      </c>
      <c r="AB29" s="13">
        <f t="shared" si="8"/>
        <v>30</v>
      </c>
      <c r="AC29" s="13">
        <f t="shared" si="8"/>
        <v>30</v>
      </c>
      <c r="AD29" s="13">
        <f t="shared" si="8"/>
        <v>30</v>
      </c>
      <c r="AE29" s="13">
        <f t="shared" si="8"/>
        <v>30</v>
      </c>
      <c r="AF29" s="13">
        <f t="shared" si="8"/>
        <v>30</v>
      </c>
      <c r="AG29" s="13">
        <f t="shared" si="8"/>
        <v>30</v>
      </c>
      <c r="AH29" s="13">
        <f t="shared" si="8"/>
        <v>30</v>
      </c>
      <c r="AI29" s="13">
        <f t="shared" si="8"/>
        <v>30</v>
      </c>
      <c r="AJ29" s="13">
        <f t="shared" si="8"/>
        <v>30</v>
      </c>
      <c r="AK29" s="13">
        <f t="shared" si="8"/>
        <v>30</v>
      </c>
      <c r="AL29" s="13">
        <f t="shared" si="8"/>
        <v>30</v>
      </c>
      <c r="AM29" s="13">
        <f t="shared" si="8"/>
        <v>30</v>
      </c>
      <c r="AN29" s="13">
        <f t="shared" si="8"/>
        <v>30</v>
      </c>
      <c r="AO29" s="13">
        <f t="shared" si="8"/>
        <v>30</v>
      </c>
      <c r="AP29" s="13">
        <f t="shared" si="8"/>
        <v>30</v>
      </c>
      <c r="AQ29" s="13">
        <f t="shared" si="8"/>
        <v>30</v>
      </c>
      <c r="AR29" s="13">
        <f t="shared" si="8"/>
        <v>30</v>
      </c>
      <c r="AS29" s="13">
        <f t="shared" si="8"/>
        <v>30</v>
      </c>
      <c r="AT29" s="13">
        <f t="shared" si="8"/>
        <v>30</v>
      </c>
      <c r="AU29" s="13">
        <f t="shared" si="8"/>
        <v>30</v>
      </c>
      <c r="AV29" s="13">
        <f>SUM(X29:AU29)</f>
        <v>720</v>
      </c>
      <c r="AW29" s="50"/>
    </row>
    <row r="30" spans="1:49" ht="28.5" customHeight="1" thickBot="1">
      <c r="A30" s="208" t="s">
        <v>82</v>
      </c>
      <c r="B30" s="188" t="s">
        <v>50</v>
      </c>
      <c r="C30" s="195" t="s">
        <v>51</v>
      </c>
      <c r="D30" s="50"/>
      <c r="E30" s="53">
        <f>E31</f>
        <v>8</v>
      </c>
      <c r="F30" s="51">
        <f aca="true" t="shared" si="9" ref="F30:U30">F31</f>
        <v>4</v>
      </c>
      <c r="G30" s="51">
        <f t="shared" si="9"/>
        <v>4</v>
      </c>
      <c r="H30" s="51">
        <f t="shared" si="9"/>
        <v>2</v>
      </c>
      <c r="I30" s="52">
        <f t="shared" si="9"/>
        <v>4</v>
      </c>
      <c r="J30" s="53">
        <f t="shared" si="9"/>
        <v>4</v>
      </c>
      <c r="K30" s="51">
        <f t="shared" si="9"/>
        <v>4</v>
      </c>
      <c r="L30" s="51">
        <f t="shared" si="9"/>
        <v>2</v>
      </c>
      <c r="M30" s="52">
        <f t="shared" si="9"/>
        <v>4</v>
      </c>
      <c r="N30" s="53">
        <f t="shared" si="9"/>
        <v>0</v>
      </c>
      <c r="O30" s="51">
        <f t="shared" si="9"/>
        <v>0</v>
      </c>
      <c r="P30" s="51">
        <f t="shared" si="9"/>
        <v>0</v>
      </c>
      <c r="Q30" s="52">
        <f t="shared" si="9"/>
        <v>0</v>
      </c>
      <c r="R30" s="53">
        <f t="shared" si="9"/>
        <v>0</v>
      </c>
      <c r="S30" s="51">
        <f t="shared" si="9"/>
        <v>0</v>
      </c>
      <c r="T30" s="51">
        <f t="shared" si="9"/>
        <v>0</v>
      </c>
      <c r="U30" s="52">
        <f t="shared" si="9"/>
        <v>0</v>
      </c>
      <c r="V30" s="56"/>
      <c r="W30" s="46"/>
      <c r="X30" s="53">
        <f>X31</f>
        <v>0</v>
      </c>
      <c r="Y30" s="51">
        <f aca="true" t="shared" si="10" ref="Y30:AU30">Y31</f>
        <v>0</v>
      </c>
      <c r="Z30" s="52">
        <f t="shared" si="10"/>
        <v>0</v>
      </c>
      <c r="AA30" s="53">
        <f t="shared" si="10"/>
        <v>0</v>
      </c>
      <c r="AB30" s="51">
        <f t="shared" si="10"/>
        <v>0</v>
      </c>
      <c r="AC30" s="51">
        <f t="shared" si="10"/>
        <v>0</v>
      </c>
      <c r="AD30" s="52">
        <f t="shared" si="10"/>
        <v>0</v>
      </c>
      <c r="AE30" s="53">
        <f t="shared" si="10"/>
        <v>0</v>
      </c>
      <c r="AF30" s="51">
        <f t="shared" si="10"/>
        <v>0</v>
      </c>
      <c r="AG30" s="51">
        <f t="shared" si="10"/>
        <v>0</v>
      </c>
      <c r="AH30" s="51">
        <f t="shared" si="10"/>
        <v>0</v>
      </c>
      <c r="AI30" s="52">
        <f t="shared" si="10"/>
        <v>0</v>
      </c>
      <c r="AJ30" s="53">
        <f t="shared" si="10"/>
        <v>0</v>
      </c>
      <c r="AK30" s="51">
        <f t="shared" si="10"/>
        <v>0</v>
      </c>
      <c r="AL30" s="51">
        <f t="shared" si="10"/>
        <v>0</v>
      </c>
      <c r="AM30" s="52">
        <f t="shared" si="10"/>
        <v>0</v>
      </c>
      <c r="AN30" s="53">
        <f t="shared" si="10"/>
        <v>0</v>
      </c>
      <c r="AO30" s="51">
        <f t="shared" si="10"/>
        <v>0</v>
      </c>
      <c r="AP30" s="51">
        <f t="shared" si="10"/>
        <v>0</v>
      </c>
      <c r="AQ30" s="52">
        <f t="shared" si="10"/>
        <v>0</v>
      </c>
      <c r="AR30" s="53">
        <f t="shared" si="10"/>
        <v>0</v>
      </c>
      <c r="AS30" s="51">
        <f t="shared" si="10"/>
        <v>0</v>
      </c>
      <c r="AT30" s="51">
        <f t="shared" si="10"/>
        <v>0</v>
      </c>
      <c r="AU30" s="52">
        <f t="shared" si="10"/>
        <v>0</v>
      </c>
      <c r="AV30" s="54"/>
      <c r="AW30" s="50"/>
    </row>
    <row r="31" spans="1:49" ht="27.75" customHeight="1" thickBot="1">
      <c r="A31" s="209"/>
      <c r="B31" s="189" t="s">
        <v>70</v>
      </c>
      <c r="C31" s="196" t="s">
        <v>71</v>
      </c>
      <c r="D31" s="198"/>
      <c r="E31" s="114">
        <v>8</v>
      </c>
      <c r="F31" s="75">
        <v>4</v>
      </c>
      <c r="G31" s="75">
        <v>4</v>
      </c>
      <c r="H31" s="85">
        <v>2</v>
      </c>
      <c r="I31" s="84">
        <v>4</v>
      </c>
      <c r="J31" s="83">
        <v>4</v>
      </c>
      <c r="K31" s="73">
        <v>4</v>
      </c>
      <c r="L31" s="73">
        <v>2</v>
      </c>
      <c r="M31" s="74">
        <v>4</v>
      </c>
      <c r="N31" s="72"/>
      <c r="O31" s="73"/>
      <c r="P31" s="73"/>
      <c r="Q31" s="74"/>
      <c r="R31" s="72"/>
      <c r="S31" s="73"/>
      <c r="T31" s="73"/>
      <c r="U31" s="113"/>
      <c r="V31" s="100">
        <f>SUM(E31:U31)</f>
        <v>36</v>
      </c>
      <c r="W31" s="101"/>
      <c r="X31" s="83"/>
      <c r="Y31" s="85"/>
      <c r="Z31" s="84"/>
      <c r="AA31" s="83"/>
      <c r="AB31" s="85"/>
      <c r="AC31" s="85"/>
      <c r="AD31" s="84"/>
      <c r="AE31" s="83"/>
      <c r="AF31" s="85"/>
      <c r="AG31" s="85"/>
      <c r="AH31" s="85"/>
      <c r="AI31" s="84"/>
      <c r="AJ31" s="83"/>
      <c r="AK31" s="85"/>
      <c r="AL31" s="85"/>
      <c r="AM31" s="84"/>
      <c r="AN31" s="83"/>
      <c r="AO31" s="85"/>
      <c r="AP31" s="85"/>
      <c r="AQ31" s="84"/>
      <c r="AR31" s="83"/>
      <c r="AS31" s="85"/>
      <c r="AT31" s="85"/>
      <c r="AU31" s="84"/>
      <c r="AV31" s="58"/>
      <c r="AW31" s="50"/>
    </row>
    <row r="32" spans="1:49" ht="25.5" customHeight="1" thickBot="1">
      <c r="A32" s="209"/>
      <c r="B32" s="190" t="s">
        <v>52</v>
      </c>
      <c r="C32" s="197" t="s">
        <v>53</v>
      </c>
      <c r="D32" s="46"/>
      <c r="E32" s="82">
        <f>E33+E34+E35</f>
        <v>8</v>
      </c>
      <c r="F32" s="86">
        <f aca="true" t="shared" si="11" ref="F32:U32">F33+F34+F35</f>
        <v>8</v>
      </c>
      <c r="G32" s="86">
        <f t="shared" si="11"/>
        <v>6</v>
      </c>
      <c r="H32" s="86">
        <f t="shared" si="11"/>
        <v>4</v>
      </c>
      <c r="I32" s="87">
        <f t="shared" si="11"/>
        <v>6</v>
      </c>
      <c r="J32" s="82">
        <f t="shared" si="11"/>
        <v>4</v>
      </c>
      <c r="K32" s="86">
        <f t="shared" si="11"/>
        <v>6</v>
      </c>
      <c r="L32" s="86">
        <f t="shared" si="11"/>
        <v>4</v>
      </c>
      <c r="M32" s="87">
        <f t="shared" si="11"/>
        <v>6</v>
      </c>
      <c r="N32" s="82">
        <f t="shared" si="11"/>
        <v>0</v>
      </c>
      <c r="O32" s="86">
        <f t="shared" si="11"/>
        <v>0</v>
      </c>
      <c r="P32" s="86">
        <f t="shared" si="11"/>
        <v>0</v>
      </c>
      <c r="Q32" s="87">
        <f t="shared" si="11"/>
        <v>0</v>
      </c>
      <c r="R32" s="82">
        <f t="shared" si="11"/>
        <v>0</v>
      </c>
      <c r="S32" s="86">
        <f t="shared" si="11"/>
        <v>0</v>
      </c>
      <c r="T32" s="86">
        <f t="shared" si="11"/>
        <v>0</v>
      </c>
      <c r="U32" s="87">
        <f t="shared" si="11"/>
        <v>0</v>
      </c>
      <c r="V32" s="82"/>
      <c r="W32" s="46"/>
      <c r="X32" s="82">
        <f>X33+X34+X35</f>
        <v>18</v>
      </c>
      <c r="Y32" s="82">
        <f aca="true" t="shared" si="12" ref="Y32:AU32">Y33+Y34+Y35</f>
        <v>10</v>
      </c>
      <c r="Z32" s="82">
        <f t="shared" si="12"/>
        <v>12</v>
      </c>
      <c r="AA32" s="82">
        <f t="shared" si="12"/>
        <v>10</v>
      </c>
      <c r="AB32" s="82">
        <f t="shared" si="12"/>
        <v>12</v>
      </c>
      <c r="AC32" s="82">
        <f t="shared" si="12"/>
        <v>8</v>
      </c>
      <c r="AD32" s="82">
        <f t="shared" si="12"/>
        <v>12</v>
      </c>
      <c r="AE32" s="82">
        <f t="shared" si="12"/>
        <v>10</v>
      </c>
      <c r="AF32" s="82">
        <f t="shared" si="12"/>
        <v>12</v>
      </c>
      <c r="AG32" s="82">
        <f t="shared" si="12"/>
        <v>10</v>
      </c>
      <c r="AH32" s="82">
        <f t="shared" si="12"/>
        <v>12</v>
      </c>
      <c r="AI32" s="82">
        <f t="shared" si="12"/>
        <v>10</v>
      </c>
      <c r="AJ32" s="82">
        <f t="shared" si="12"/>
        <v>8</v>
      </c>
      <c r="AK32" s="82">
        <f t="shared" si="12"/>
        <v>8</v>
      </c>
      <c r="AL32" s="82">
        <f t="shared" si="12"/>
        <v>8</v>
      </c>
      <c r="AM32" s="82">
        <f t="shared" si="12"/>
        <v>8</v>
      </c>
      <c r="AN32" s="82">
        <f t="shared" si="12"/>
        <v>10</v>
      </c>
      <c r="AO32" s="82">
        <f t="shared" si="12"/>
        <v>0</v>
      </c>
      <c r="AP32" s="82">
        <f t="shared" si="12"/>
        <v>0</v>
      </c>
      <c r="AQ32" s="82">
        <f t="shared" si="12"/>
        <v>0</v>
      </c>
      <c r="AR32" s="82">
        <f t="shared" si="12"/>
        <v>0</v>
      </c>
      <c r="AS32" s="82">
        <f t="shared" si="12"/>
        <v>0</v>
      </c>
      <c r="AT32" s="82">
        <f t="shared" si="12"/>
        <v>0</v>
      </c>
      <c r="AU32" s="82">
        <f t="shared" si="12"/>
        <v>0</v>
      </c>
      <c r="AV32" s="91">
        <f>SUM(X32:AU32)</f>
        <v>178</v>
      </c>
      <c r="AW32" s="50"/>
    </row>
    <row r="33" spans="1:49" ht="27.75" customHeight="1" thickBot="1">
      <c r="A33" s="209"/>
      <c r="B33" s="191" t="s">
        <v>72</v>
      </c>
      <c r="C33" s="147" t="s">
        <v>73</v>
      </c>
      <c r="D33" s="38"/>
      <c r="E33" s="83"/>
      <c r="F33" s="85"/>
      <c r="G33" s="85"/>
      <c r="H33" s="85"/>
      <c r="I33" s="84"/>
      <c r="J33" s="83"/>
      <c r="K33" s="85"/>
      <c r="L33" s="85"/>
      <c r="M33" s="84"/>
      <c r="N33" s="83"/>
      <c r="O33" s="85"/>
      <c r="P33" s="85"/>
      <c r="Q33" s="84"/>
      <c r="R33" s="83"/>
      <c r="S33" s="85"/>
      <c r="T33" s="85"/>
      <c r="U33" s="84"/>
      <c r="V33" s="92"/>
      <c r="W33" s="46"/>
      <c r="X33" s="83">
        <v>8</v>
      </c>
      <c r="Y33" s="85">
        <v>4</v>
      </c>
      <c r="Z33" s="84">
        <v>4</v>
      </c>
      <c r="AA33" s="83">
        <v>4</v>
      </c>
      <c r="AB33" s="85">
        <v>4</v>
      </c>
      <c r="AC33" s="85">
        <v>2</v>
      </c>
      <c r="AD33" s="84">
        <v>4</v>
      </c>
      <c r="AE33" s="83">
        <v>4</v>
      </c>
      <c r="AF33" s="85">
        <v>4</v>
      </c>
      <c r="AG33" s="85">
        <v>4</v>
      </c>
      <c r="AH33" s="85">
        <v>4</v>
      </c>
      <c r="AI33" s="84">
        <v>4</v>
      </c>
      <c r="AJ33" s="83">
        <v>2</v>
      </c>
      <c r="AK33" s="85">
        <v>4</v>
      </c>
      <c r="AL33" s="85">
        <v>4</v>
      </c>
      <c r="AM33" s="84">
        <v>4</v>
      </c>
      <c r="AN33" s="83">
        <v>4</v>
      </c>
      <c r="AO33" s="85"/>
      <c r="AP33" s="85"/>
      <c r="AQ33" s="84"/>
      <c r="AR33" s="83"/>
      <c r="AS33" s="85"/>
      <c r="AT33" s="85"/>
      <c r="AU33" s="84"/>
      <c r="AV33" s="76">
        <f>SUM(X33:AU33)</f>
        <v>68</v>
      </c>
      <c r="AW33" s="50"/>
    </row>
    <row r="34" spans="1:49" ht="24" customHeight="1" thickBot="1">
      <c r="A34" s="209"/>
      <c r="B34" s="192" t="s">
        <v>74</v>
      </c>
      <c r="C34" s="168" t="s">
        <v>75</v>
      </c>
      <c r="D34" s="38"/>
      <c r="E34" s="107">
        <v>2</v>
      </c>
      <c r="F34" s="85">
        <v>2</v>
      </c>
      <c r="G34" s="85">
        <v>2</v>
      </c>
      <c r="H34" s="85">
        <v>2</v>
      </c>
      <c r="I34" s="84">
        <v>2</v>
      </c>
      <c r="J34" s="83">
        <v>2</v>
      </c>
      <c r="K34" s="85">
        <v>2</v>
      </c>
      <c r="L34" s="85">
        <v>2</v>
      </c>
      <c r="M34" s="84">
        <v>2</v>
      </c>
      <c r="N34" s="83"/>
      <c r="O34" s="85"/>
      <c r="P34" s="85"/>
      <c r="Q34" s="84"/>
      <c r="R34" s="83"/>
      <c r="S34" s="85"/>
      <c r="T34" s="85"/>
      <c r="U34" s="84"/>
      <c r="V34" s="92">
        <f>SUM(E34:U34)</f>
        <v>18</v>
      </c>
      <c r="W34" s="46"/>
      <c r="X34" s="83">
        <v>8</v>
      </c>
      <c r="Y34" s="85">
        <v>4</v>
      </c>
      <c r="Z34" s="84">
        <v>6</v>
      </c>
      <c r="AA34" s="83">
        <v>4</v>
      </c>
      <c r="AB34" s="85">
        <v>6</v>
      </c>
      <c r="AC34" s="85">
        <v>4</v>
      </c>
      <c r="AD34" s="84">
        <v>6</v>
      </c>
      <c r="AE34" s="83">
        <v>4</v>
      </c>
      <c r="AF34" s="85">
        <v>6</v>
      </c>
      <c r="AG34" s="85">
        <v>4</v>
      </c>
      <c r="AH34" s="85">
        <v>6</v>
      </c>
      <c r="AI34" s="84">
        <v>4</v>
      </c>
      <c r="AJ34" s="83">
        <v>4</v>
      </c>
      <c r="AK34" s="85">
        <v>4</v>
      </c>
      <c r="AL34" s="85">
        <v>4</v>
      </c>
      <c r="AM34" s="84">
        <v>4</v>
      </c>
      <c r="AN34" s="83">
        <v>6</v>
      </c>
      <c r="AO34" s="85"/>
      <c r="AP34" s="85"/>
      <c r="AQ34" s="84"/>
      <c r="AR34" s="83"/>
      <c r="AS34" s="85"/>
      <c r="AT34" s="85"/>
      <c r="AU34" s="84"/>
      <c r="AV34" s="76">
        <f>SUM(X34:AU34)</f>
        <v>84</v>
      </c>
      <c r="AW34" s="50"/>
    </row>
    <row r="35" spans="1:49" ht="36.75" customHeight="1" thickBot="1">
      <c r="A35" s="209"/>
      <c r="B35" s="192" t="s">
        <v>56</v>
      </c>
      <c r="C35" s="168" t="s">
        <v>57</v>
      </c>
      <c r="D35" s="38"/>
      <c r="E35" s="107">
        <v>6</v>
      </c>
      <c r="F35" s="85">
        <v>6</v>
      </c>
      <c r="G35" s="85">
        <v>4</v>
      </c>
      <c r="H35" s="85">
        <v>2</v>
      </c>
      <c r="I35" s="84">
        <v>4</v>
      </c>
      <c r="J35" s="83">
        <v>2</v>
      </c>
      <c r="K35" s="85">
        <v>4</v>
      </c>
      <c r="L35" s="85">
        <v>2</v>
      </c>
      <c r="M35" s="84">
        <v>4</v>
      </c>
      <c r="N35" s="83"/>
      <c r="O35" s="85"/>
      <c r="P35" s="85"/>
      <c r="Q35" s="84"/>
      <c r="R35" s="83"/>
      <c r="S35" s="85"/>
      <c r="T35" s="85"/>
      <c r="U35" s="84"/>
      <c r="V35" s="92">
        <f>SUM(E35:U35)</f>
        <v>34</v>
      </c>
      <c r="W35" s="46"/>
      <c r="X35" s="83">
        <v>2</v>
      </c>
      <c r="Y35" s="85">
        <v>2</v>
      </c>
      <c r="Z35" s="84">
        <v>2</v>
      </c>
      <c r="AA35" s="83">
        <v>2</v>
      </c>
      <c r="AB35" s="85">
        <v>2</v>
      </c>
      <c r="AC35" s="85">
        <v>2</v>
      </c>
      <c r="AD35" s="84">
        <v>2</v>
      </c>
      <c r="AE35" s="83">
        <v>2</v>
      </c>
      <c r="AF35" s="85">
        <v>2</v>
      </c>
      <c r="AG35" s="85">
        <v>2</v>
      </c>
      <c r="AH35" s="85">
        <v>2</v>
      </c>
      <c r="AI35" s="84">
        <v>2</v>
      </c>
      <c r="AJ35" s="83">
        <v>2</v>
      </c>
      <c r="AK35" s="85"/>
      <c r="AL35" s="85"/>
      <c r="AM35" s="84"/>
      <c r="AN35" s="83"/>
      <c r="AO35" s="85"/>
      <c r="AP35" s="85"/>
      <c r="AQ35" s="84"/>
      <c r="AR35" s="83"/>
      <c r="AS35" s="85"/>
      <c r="AT35" s="85"/>
      <c r="AU35" s="84"/>
      <c r="AV35" s="76">
        <f>SUM(X35:AU35)</f>
        <v>26</v>
      </c>
      <c r="AW35" s="50"/>
    </row>
    <row r="36" spans="1:49" ht="31.5" customHeight="1" thickBot="1">
      <c r="A36" s="209"/>
      <c r="B36" s="201"/>
      <c r="C36" s="160" t="s">
        <v>22</v>
      </c>
      <c r="D36" s="58"/>
      <c r="E36" s="82">
        <f>E37+E47</f>
        <v>14</v>
      </c>
      <c r="F36" s="86">
        <f>F37+F47</f>
        <v>18</v>
      </c>
      <c r="G36" s="86">
        <f>G37+G47</f>
        <v>20</v>
      </c>
      <c r="H36" s="86">
        <f>H37+H47</f>
        <v>24</v>
      </c>
      <c r="I36" s="87">
        <f>I37+I47</f>
        <v>20</v>
      </c>
      <c r="J36" s="82">
        <f>J37+J47</f>
        <v>22</v>
      </c>
      <c r="K36" s="86">
        <f>K37+K47</f>
        <v>20</v>
      </c>
      <c r="L36" s="86">
        <f>L37+L47</f>
        <v>24</v>
      </c>
      <c r="M36" s="87">
        <f>M37+M47</f>
        <v>20</v>
      </c>
      <c r="N36" s="82">
        <f>N37+N47</f>
        <v>30</v>
      </c>
      <c r="O36" s="86">
        <f>O37+O47</f>
        <v>30</v>
      </c>
      <c r="P36" s="86">
        <f>P37+P47</f>
        <v>30</v>
      </c>
      <c r="Q36" s="87">
        <f>Q37+Q47</f>
        <v>30</v>
      </c>
      <c r="R36" s="82">
        <f>R37+R47</f>
        <v>30</v>
      </c>
      <c r="S36" s="86">
        <f>S37+S47</f>
        <v>30</v>
      </c>
      <c r="T36" s="86">
        <f>T37+T47</f>
        <v>30</v>
      </c>
      <c r="U36" s="87">
        <f>U37+U47</f>
        <v>30</v>
      </c>
      <c r="V36" s="81"/>
      <c r="W36" s="46"/>
      <c r="X36" s="82">
        <f>X37+X47+X48</f>
        <v>12</v>
      </c>
      <c r="Y36" s="86">
        <f aca="true" t="shared" si="13" ref="Y36:AU36">Y37+Y47+Y48</f>
        <v>20</v>
      </c>
      <c r="Z36" s="87">
        <f t="shared" si="13"/>
        <v>18</v>
      </c>
      <c r="AA36" s="82">
        <f t="shared" si="13"/>
        <v>20</v>
      </c>
      <c r="AB36" s="86">
        <f t="shared" si="13"/>
        <v>18</v>
      </c>
      <c r="AC36" s="86">
        <f t="shared" si="13"/>
        <v>22</v>
      </c>
      <c r="AD36" s="87">
        <f t="shared" si="13"/>
        <v>18</v>
      </c>
      <c r="AE36" s="82">
        <f t="shared" si="13"/>
        <v>20</v>
      </c>
      <c r="AF36" s="86">
        <f t="shared" si="13"/>
        <v>18</v>
      </c>
      <c r="AG36" s="86">
        <f t="shared" si="13"/>
        <v>20</v>
      </c>
      <c r="AH36" s="86">
        <f t="shared" si="13"/>
        <v>18</v>
      </c>
      <c r="AI36" s="87">
        <f t="shared" si="13"/>
        <v>20</v>
      </c>
      <c r="AJ36" s="82">
        <f t="shared" si="13"/>
        <v>22</v>
      </c>
      <c r="AK36" s="86">
        <f t="shared" si="13"/>
        <v>22</v>
      </c>
      <c r="AL36" s="86">
        <f t="shared" si="13"/>
        <v>22</v>
      </c>
      <c r="AM36" s="87">
        <f t="shared" si="13"/>
        <v>22</v>
      </c>
      <c r="AN36" s="82">
        <f t="shared" si="13"/>
        <v>20</v>
      </c>
      <c r="AO36" s="86">
        <f t="shared" si="13"/>
        <v>30</v>
      </c>
      <c r="AP36" s="86">
        <f t="shared" si="13"/>
        <v>30</v>
      </c>
      <c r="AQ36" s="87">
        <f t="shared" si="13"/>
        <v>30</v>
      </c>
      <c r="AR36" s="82">
        <f t="shared" si="13"/>
        <v>30</v>
      </c>
      <c r="AS36" s="86">
        <f t="shared" si="13"/>
        <v>30</v>
      </c>
      <c r="AT36" s="86">
        <f t="shared" si="13"/>
        <v>30</v>
      </c>
      <c r="AU36" s="87">
        <f t="shared" si="13"/>
        <v>30</v>
      </c>
      <c r="AV36" s="91">
        <f>SUM(X36:AU36)</f>
        <v>542</v>
      </c>
      <c r="AW36" s="50"/>
    </row>
    <row r="37" spans="1:49" ht="31.5" customHeight="1" thickBot="1">
      <c r="A37" s="209"/>
      <c r="B37" s="201"/>
      <c r="C37" s="160" t="s">
        <v>23</v>
      </c>
      <c r="D37" s="58"/>
      <c r="E37" s="47">
        <f>E38+E42+E46</f>
        <v>10</v>
      </c>
      <c r="F37" s="57">
        <f aca="true" t="shared" si="14" ref="F37:U37">F38+F42+F46</f>
        <v>14</v>
      </c>
      <c r="G37" s="57">
        <f t="shared" si="14"/>
        <v>16</v>
      </c>
      <c r="H37" s="57">
        <f t="shared" si="14"/>
        <v>22</v>
      </c>
      <c r="I37" s="48">
        <f t="shared" si="14"/>
        <v>18</v>
      </c>
      <c r="J37" s="47">
        <f t="shared" si="14"/>
        <v>18</v>
      </c>
      <c r="K37" s="57">
        <f t="shared" si="14"/>
        <v>18</v>
      </c>
      <c r="L37" s="57">
        <f t="shared" si="14"/>
        <v>22</v>
      </c>
      <c r="M37" s="48">
        <f t="shared" si="14"/>
        <v>20</v>
      </c>
      <c r="N37" s="47">
        <f t="shared" si="14"/>
        <v>30</v>
      </c>
      <c r="O37" s="57">
        <f t="shared" si="14"/>
        <v>30</v>
      </c>
      <c r="P37" s="57">
        <f t="shared" si="14"/>
        <v>30</v>
      </c>
      <c r="Q37" s="48">
        <f t="shared" si="14"/>
        <v>30</v>
      </c>
      <c r="R37" s="47">
        <f t="shared" si="14"/>
        <v>30</v>
      </c>
      <c r="S37" s="57">
        <f t="shared" si="14"/>
        <v>30</v>
      </c>
      <c r="T37" s="57">
        <f t="shared" si="14"/>
        <v>30</v>
      </c>
      <c r="U37" s="48">
        <f t="shared" si="14"/>
        <v>30</v>
      </c>
      <c r="V37" s="145"/>
      <c r="W37" s="46"/>
      <c r="X37" s="82">
        <f>X38+X42</f>
        <v>10</v>
      </c>
      <c r="Y37" s="86">
        <f aca="true" t="shared" si="15" ref="Y37:AU37">Y38+Y42</f>
        <v>18</v>
      </c>
      <c r="Z37" s="87">
        <f t="shared" si="15"/>
        <v>16</v>
      </c>
      <c r="AA37" s="82">
        <f t="shared" si="15"/>
        <v>18</v>
      </c>
      <c r="AB37" s="86">
        <f t="shared" si="15"/>
        <v>16</v>
      </c>
      <c r="AC37" s="86">
        <f t="shared" si="15"/>
        <v>20</v>
      </c>
      <c r="AD37" s="87">
        <f t="shared" si="15"/>
        <v>16</v>
      </c>
      <c r="AE37" s="82">
        <f t="shared" si="15"/>
        <v>18</v>
      </c>
      <c r="AF37" s="86">
        <f t="shared" si="15"/>
        <v>18</v>
      </c>
      <c r="AG37" s="86">
        <f t="shared" si="15"/>
        <v>20</v>
      </c>
      <c r="AH37" s="86">
        <f t="shared" si="15"/>
        <v>18</v>
      </c>
      <c r="AI37" s="87">
        <f t="shared" si="15"/>
        <v>20</v>
      </c>
      <c r="AJ37" s="82">
        <f t="shared" si="15"/>
        <v>22</v>
      </c>
      <c r="AK37" s="86">
        <f t="shared" si="15"/>
        <v>22</v>
      </c>
      <c r="AL37" s="86">
        <f t="shared" si="15"/>
        <v>22</v>
      </c>
      <c r="AM37" s="87">
        <f t="shared" si="15"/>
        <v>22</v>
      </c>
      <c r="AN37" s="82">
        <f t="shared" si="15"/>
        <v>20</v>
      </c>
      <c r="AO37" s="86">
        <f t="shared" si="15"/>
        <v>30</v>
      </c>
      <c r="AP37" s="86">
        <f t="shared" si="15"/>
        <v>30</v>
      </c>
      <c r="AQ37" s="87">
        <f t="shared" si="15"/>
        <v>30</v>
      </c>
      <c r="AR37" s="82">
        <f t="shared" si="15"/>
        <v>30</v>
      </c>
      <c r="AS37" s="86">
        <f t="shared" si="15"/>
        <v>30</v>
      </c>
      <c r="AT37" s="86">
        <f t="shared" si="15"/>
        <v>30</v>
      </c>
      <c r="AU37" s="87">
        <f t="shared" si="15"/>
        <v>24</v>
      </c>
      <c r="AV37" s="91">
        <f>SUM(X37:AU37)</f>
        <v>520</v>
      </c>
      <c r="AW37" s="50"/>
    </row>
    <row r="38" spans="1:49" ht="31.5" customHeight="1" thickBot="1">
      <c r="A38" s="209"/>
      <c r="B38" s="186" t="s">
        <v>64</v>
      </c>
      <c r="C38" s="163" t="s">
        <v>65</v>
      </c>
      <c r="D38" s="30"/>
      <c r="E38" s="80">
        <f>E39+E40+E41</f>
        <v>10</v>
      </c>
      <c r="F38" s="43">
        <f aca="true" t="shared" si="16" ref="F38:V38">F39+F40+F41</f>
        <v>14</v>
      </c>
      <c r="G38" s="43">
        <f t="shared" si="16"/>
        <v>16</v>
      </c>
      <c r="H38" s="43">
        <f t="shared" si="16"/>
        <v>22</v>
      </c>
      <c r="I38" s="41">
        <f t="shared" si="16"/>
        <v>18</v>
      </c>
      <c r="J38" s="80">
        <f t="shared" si="16"/>
        <v>18</v>
      </c>
      <c r="K38" s="43">
        <f t="shared" si="16"/>
        <v>18</v>
      </c>
      <c r="L38" s="43">
        <f t="shared" si="16"/>
        <v>22</v>
      </c>
      <c r="M38" s="41">
        <f t="shared" si="16"/>
        <v>20</v>
      </c>
      <c r="N38" s="80">
        <f t="shared" si="16"/>
        <v>26</v>
      </c>
      <c r="O38" s="43">
        <f t="shared" si="16"/>
        <v>30</v>
      </c>
      <c r="P38" s="43">
        <f t="shared" si="16"/>
        <v>30</v>
      </c>
      <c r="Q38" s="41">
        <f t="shared" si="16"/>
        <v>30</v>
      </c>
      <c r="R38" s="80">
        <f t="shared" si="16"/>
        <v>30</v>
      </c>
      <c r="S38" s="43">
        <f t="shared" si="16"/>
        <v>30</v>
      </c>
      <c r="T38" s="43">
        <f t="shared" si="16"/>
        <v>30</v>
      </c>
      <c r="U38" s="41">
        <f t="shared" si="16"/>
        <v>24</v>
      </c>
      <c r="V38" s="47">
        <f t="shared" si="16"/>
        <v>388</v>
      </c>
      <c r="W38" s="46"/>
      <c r="X38" s="83">
        <f>X39+X40+X41</f>
        <v>0</v>
      </c>
      <c r="Y38" s="85">
        <f aca="true" t="shared" si="17" ref="Y38:AU38">Y39+Y40+Y41</f>
        <v>0</v>
      </c>
      <c r="Z38" s="84">
        <f t="shared" si="17"/>
        <v>0</v>
      </c>
      <c r="AA38" s="83">
        <f t="shared" si="17"/>
        <v>0</v>
      </c>
      <c r="AB38" s="85">
        <f t="shared" si="17"/>
        <v>0</v>
      </c>
      <c r="AC38" s="85">
        <f t="shared" si="17"/>
        <v>0</v>
      </c>
      <c r="AD38" s="84">
        <f t="shared" si="17"/>
        <v>0</v>
      </c>
      <c r="AE38" s="83">
        <f t="shared" si="17"/>
        <v>0</v>
      </c>
      <c r="AF38" s="85">
        <f t="shared" si="17"/>
        <v>0</v>
      </c>
      <c r="AG38" s="85">
        <f t="shared" si="17"/>
        <v>0</v>
      </c>
      <c r="AH38" s="85">
        <f t="shared" si="17"/>
        <v>0</v>
      </c>
      <c r="AI38" s="84">
        <f t="shared" si="17"/>
        <v>0</v>
      </c>
      <c r="AJ38" s="83">
        <f t="shared" si="17"/>
        <v>0</v>
      </c>
      <c r="AK38" s="85">
        <f t="shared" si="17"/>
        <v>0</v>
      </c>
      <c r="AL38" s="85">
        <f t="shared" si="17"/>
        <v>0</v>
      </c>
      <c r="AM38" s="84">
        <f t="shared" si="17"/>
        <v>0</v>
      </c>
      <c r="AN38" s="83">
        <f t="shared" si="17"/>
        <v>0</v>
      </c>
      <c r="AO38" s="85">
        <f t="shared" si="17"/>
        <v>0</v>
      </c>
      <c r="AP38" s="85">
        <f t="shared" si="17"/>
        <v>0</v>
      </c>
      <c r="AQ38" s="84">
        <f t="shared" si="17"/>
        <v>0</v>
      </c>
      <c r="AR38" s="83">
        <f t="shared" si="17"/>
        <v>0</v>
      </c>
      <c r="AS38" s="85">
        <f t="shared" si="17"/>
        <v>0</v>
      </c>
      <c r="AT38" s="85">
        <f t="shared" si="17"/>
        <v>0</v>
      </c>
      <c r="AU38" s="84">
        <f t="shared" si="17"/>
        <v>0</v>
      </c>
      <c r="AV38" s="91"/>
      <c r="AW38" s="50"/>
    </row>
    <row r="39" spans="1:49" ht="36.75" customHeight="1" thickBot="1">
      <c r="A39" s="209"/>
      <c r="B39" s="193" t="s">
        <v>68</v>
      </c>
      <c r="C39" s="169" t="s">
        <v>76</v>
      </c>
      <c r="D39" s="30"/>
      <c r="E39" s="80">
        <v>10</v>
      </c>
      <c r="F39" s="43">
        <v>8</v>
      </c>
      <c r="G39" s="43">
        <v>4</v>
      </c>
      <c r="H39" s="43">
        <v>4</v>
      </c>
      <c r="I39" s="41">
        <v>6</v>
      </c>
      <c r="J39" s="80">
        <v>6</v>
      </c>
      <c r="K39" s="43">
        <v>6</v>
      </c>
      <c r="L39" s="43">
        <v>4</v>
      </c>
      <c r="M39" s="41">
        <v>8</v>
      </c>
      <c r="N39" s="29">
        <v>8</v>
      </c>
      <c r="O39" s="27"/>
      <c r="P39" s="27"/>
      <c r="Q39" s="28"/>
      <c r="R39" s="80"/>
      <c r="S39" s="43"/>
      <c r="T39" s="43"/>
      <c r="U39" s="41"/>
      <c r="V39" s="145">
        <f>SUM(E39:U39)</f>
        <v>64</v>
      </c>
      <c r="W39" s="46"/>
      <c r="X39" s="83"/>
      <c r="Y39" s="85"/>
      <c r="Z39" s="84"/>
      <c r="AA39" s="83"/>
      <c r="AB39" s="85"/>
      <c r="AC39" s="85"/>
      <c r="AD39" s="84"/>
      <c r="AE39" s="83"/>
      <c r="AF39" s="85"/>
      <c r="AG39" s="85"/>
      <c r="AH39" s="85"/>
      <c r="AI39" s="84"/>
      <c r="AJ39" s="83"/>
      <c r="AK39" s="85"/>
      <c r="AL39" s="85"/>
      <c r="AM39" s="84"/>
      <c r="AN39" s="83"/>
      <c r="AO39" s="85"/>
      <c r="AP39" s="85"/>
      <c r="AQ39" s="84"/>
      <c r="AR39" s="83"/>
      <c r="AS39" s="85"/>
      <c r="AT39" s="85"/>
      <c r="AU39" s="84"/>
      <c r="AV39" s="91"/>
      <c r="AW39" s="50"/>
    </row>
    <row r="40" spans="1:49" ht="25.5" customHeight="1" thickBot="1">
      <c r="A40" s="209"/>
      <c r="B40" s="205" t="s">
        <v>91</v>
      </c>
      <c r="C40" s="165" t="s">
        <v>88</v>
      </c>
      <c r="D40" s="30"/>
      <c r="E40" s="80"/>
      <c r="F40" s="43">
        <v>6</v>
      </c>
      <c r="G40" s="43">
        <v>12</v>
      </c>
      <c r="H40" s="43">
        <v>18</v>
      </c>
      <c r="I40" s="41">
        <v>12</v>
      </c>
      <c r="J40" s="80">
        <v>12</v>
      </c>
      <c r="K40" s="43">
        <v>12</v>
      </c>
      <c r="L40" s="43">
        <v>18</v>
      </c>
      <c r="M40" s="41">
        <v>12</v>
      </c>
      <c r="N40" s="29">
        <v>12</v>
      </c>
      <c r="O40" s="27"/>
      <c r="P40" s="27"/>
      <c r="Q40" s="28"/>
      <c r="R40" s="80"/>
      <c r="S40" s="43"/>
      <c r="T40" s="43"/>
      <c r="U40" s="41"/>
      <c r="V40" s="145">
        <f>SUM(E40:U40)</f>
        <v>114</v>
      </c>
      <c r="W40" s="46"/>
      <c r="X40" s="83"/>
      <c r="Y40" s="85"/>
      <c r="Z40" s="84"/>
      <c r="AA40" s="83"/>
      <c r="AB40" s="85"/>
      <c r="AC40" s="85"/>
      <c r="AD40" s="84"/>
      <c r="AE40" s="83"/>
      <c r="AF40" s="85"/>
      <c r="AG40" s="85"/>
      <c r="AH40" s="85"/>
      <c r="AI40" s="84"/>
      <c r="AJ40" s="83"/>
      <c r="AK40" s="85"/>
      <c r="AL40" s="85"/>
      <c r="AM40" s="84"/>
      <c r="AN40" s="83"/>
      <c r="AO40" s="85"/>
      <c r="AP40" s="85"/>
      <c r="AQ40" s="84"/>
      <c r="AR40" s="83"/>
      <c r="AS40" s="85"/>
      <c r="AT40" s="85"/>
      <c r="AU40" s="84"/>
      <c r="AV40" s="91"/>
      <c r="AW40" s="50"/>
    </row>
    <row r="41" spans="1:49" ht="24" customHeight="1" thickBot="1">
      <c r="A41" s="209"/>
      <c r="B41" s="205" t="s">
        <v>92</v>
      </c>
      <c r="C41" s="165" t="s">
        <v>89</v>
      </c>
      <c r="D41" s="30"/>
      <c r="E41" s="80"/>
      <c r="F41" s="43"/>
      <c r="G41" s="43"/>
      <c r="H41" s="43"/>
      <c r="I41" s="41"/>
      <c r="J41" s="80"/>
      <c r="K41" s="43"/>
      <c r="L41" s="43"/>
      <c r="M41" s="41"/>
      <c r="N41" s="29">
        <v>6</v>
      </c>
      <c r="O41" s="27">
        <v>30</v>
      </c>
      <c r="P41" s="27">
        <v>30</v>
      </c>
      <c r="Q41" s="28">
        <v>30</v>
      </c>
      <c r="R41" s="80">
        <v>30</v>
      </c>
      <c r="S41" s="27">
        <v>30</v>
      </c>
      <c r="T41" s="27">
        <v>30</v>
      </c>
      <c r="U41" s="28">
        <v>24</v>
      </c>
      <c r="V41" s="47">
        <f>SUM(E41:U41)</f>
        <v>210</v>
      </c>
      <c r="W41" s="46"/>
      <c r="X41" s="83"/>
      <c r="Y41" s="85"/>
      <c r="Z41" s="84"/>
      <c r="AA41" s="83"/>
      <c r="AB41" s="85"/>
      <c r="AC41" s="85"/>
      <c r="AD41" s="84"/>
      <c r="AE41" s="83"/>
      <c r="AF41" s="85"/>
      <c r="AG41" s="85"/>
      <c r="AH41" s="85"/>
      <c r="AI41" s="84"/>
      <c r="AJ41" s="83"/>
      <c r="AK41" s="85"/>
      <c r="AL41" s="85"/>
      <c r="AM41" s="84"/>
      <c r="AN41" s="83"/>
      <c r="AO41" s="85"/>
      <c r="AP41" s="85"/>
      <c r="AQ41" s="84"/>
      <c r="AR41" s="83"/>
      <c r="AS41" s="85"/>
      <c r="AT41" s="85"/>
      <c r="AU41" s="84"/>
      <c r="AV41" s="91"/>
      <c r="AW41" s="50"/>
    </row>
    <row r="42" spans="1:49" ht="24" customHeight="1" thickBot="1">
      <c r="A42" s="209"/>
      <c r="B42" s="203" t="s">
        <v>77</v>
      </c>
      <c r="C42" s="204" t="s">
        <v>78</v>
      </c>
      <c r="D42" s="30"/>
      <c r="E42" s="80">
        <f>E43+E44+E45</f>
        <v>0</v>
      </c>
      <c r="F42" s="43">
        <f aca="true" t="shared" si="18" ref="F42:V42">F43+F44+F45</f>
        <v>0</v>
      </c>
      <c r="G42" s="43">
        <f t="shared" si="18"/>
        <v>0</v>
      </c>
      <c r="H42" s="43">
        <f t="shared" si="18"/>
        <v>0</v>
      </c>
      <c r="I42" s="41">
        <f t="shared" si="18"/>
        <v>0</v>
      </c>
      <c r="J42" s="80">
        <f t="shared" si="18"/>
        <v>0</v>
      </c>
      <c r="K42" s="43">
        <f t="shared" si="18"/>
        <v>0</v>
      </c>
      <c r="L42" s="43">
        <f t="shared" si="18"/>
        <v>0</v>
      </c>
      <c r="M42" s="41">
        <f t="shared" si="18"/>
        <v>0</v>
      </c>
      <c r="N42" s="80">
        <f t="shared" si="18"/>
        <v>4</v>
      </c>
      <c r="O42" s="43">
        <f t="shared" si="18"/>
        <v>0</v>
      </c>
      <c r="P42" s="43">
        <f t="shared" si="18"/>
        <v>0</v>
      </c>
      <c r="Q42" s="41">
        <f t="shared" si="18"/>
        <v>0</v>
      </c>
      <c r="R42" s="80">
        <f t="shared" si="18"/>
        <v>0</v>
      </c>
      <c r="S42" s="43">
        <f t="shared" si="18"/>
        <v>0</v>
      </c>
      <c r="T42" s="43">
        <f t="shared" si="18"/>
        <v>0</v>
      </c>
      <c r="U42" s="41">
        <f t="shared" si="18"/>
        <v>0</v>
      </c>
      <c r="V42" s="47">
        <f t="shared" si="18"/>
        <v>0</v>
      </c>
      <c r="W42" s="46"/>
      <c r="X42" s="83">
        <f>X43+X44+X45+X46</f>
        <v>10</v>
      </c>
      <c r="Y42" s="83">
        <f aca="true" t="shared" si="19" ref="Y42:AT42">Y43+Y44+Y45+Y46</f>
        <v>18</v>
      </c>
      <c r="Z42" s="83">
        <f t="shared" si="19"/>
        <v>16</v>
      </c>
      <c r="AA42" s="83">
        <f t="shared" si="19"/>
        <v>18</v>
      </c>
      <c r="AB42" s="83">
        <f t="shared" si="19"/>
        <v>16</v>
      </c>
      <c r="AC42" s="83">
        <f t="shared" si="19"/>
        <v>20</v>
      </c>
      <c r="AD42" s="83">
        <f t="shared" si="19"/>
        <v>16</v>
      </c>
      <c r="AE42" s="83">
        <f t="shared" si="19"/>
        <v>18</v>
      </c>
      <c r="AF42" s="83">
        <f t="shared" si="19"/>
        <v>18</v>
      </c>
      <c r="AG42" s="83">
        <f t="shared" si="19"/>
        <v>20</v>
      </c>
      <c r="AH42" s="83">
        <f t="shared" si="19"/>
        <v>18</v>
      </c>
      <c r="AI42" s="83">
        <f t="shared" si="19"/>
        <v>20</v>
      </c>
      <c r="AJ42" s="83">
        <f t="shared" si="19"/>
        <v>22</v>
      </c>
      <c r="AK42" s="83">
        <f t="shared" si="19"/>
        <v>22</v>
      </c>
      <c r="AL42" s="83">
        <f t="shared" si="19"/>
        <v>22</v>
      </c>
      <c r="AM42" s="83">
        <f t="shared" si="19"/>
        <v>22</v>
      </c>
      <c r="AN42" s="83">
        <f t="shared" si="19"/>
        <v>20</v>
      </c>
      <c r="AO42" s="83">
        <f t="shared" si="19"/>
        <v>30</v>
      </c>
      <c r="AP42" s="83">
        <f t="shared" si="19"/>
        <v>30</v>
      </c>
      <c r="AQ42" s="83">
        <f t="shared" si="19"/>
        <v>30</v>
      </c>
      <c r="AR42" s="83">
        <f t="shared" si="19"/>
        <v>30</v>
      </c>
      <c r="AS42" s="83">
        <f t="shared" si="19"/>
        <v>30</v>
      </c>
      <c r="AT42" s="83">
        <f t="shared" si="19"/>
        <v>30</v>
      </c>
      <c r="AU42" s="84">
        <f aca="true" t="shared" si="20" ref="Y42:AU42">AU43+AU44+AU45+AU46</f>
        <v>24</v>
      </c>
      <c r="AV42" s="146">
        <f>SUM(X42:AU42)</f>
        <v>520</v>
      </c>
      <c r="AW42" s="50"/>
    </row>
    <row r="43" spans="1:49" ht="20.25" customHeight="1" thickBot="1">
      <c r="A43" s="209"/>
      <c r="B43" s="194" t="s">
        <v>79</v>
      </c>
      <c r="C43" s="148" t="s">
        <v>80</v>
      </c>
      <c r="D43" s="30"/>
      <c r="E43" s="80"/>
      <c r="F43" s="27"/>
      <c r="G43" s="27"/>
      <c r="H43" s="27"/>
      <c r="I43" s="41"/>
      <c r="J43" s="80"/>
      <c r="K43" s="27"/>
      <c r="L43" s="27"/>
      <c r="M43" s="41"/>
      <c r="N43" s="29">
        <v>4</v>
      </c>
      <c r="O43" s="27"/>
      <c r="P43" s="27"/>
      <c r="Q43" s="28"/>
      <c r="R43" s="80"/>
      <c r="S43" s="27"/>
      <c r="T43" s="27"/>
      <c r="U43" s="28"/>
      <c r="V43" s="92"/>
      <c r="W43" s="46"/>
      <c r="X43" s="29">
        <v>10</v>
      </c>
      <c r="Y43" s="27">
        <v>6</v>
      </c>
      <c r="Z43" s="28">
        <v>4</v>
      </c>
      <c r="AA43" s="29">
        <v>6</v>
      </c>
      <c r="AB43" s="27">
        <v>4</v>
      </c>
      <c r="AC43" s="27">
        <v>8</v>
      </c>
      <c r="AD43" s="28">
        <v>4</v>
      </c>
      <c r="AE43" s="29">
        <v>6</v>
      </c>
      <c r="AF43" s="27">
        <v>6</v>
      </c>
      <c r="AG43" s="27">
        <v>8</v>
      </c>
      <c r="AH43" s="27">
        <v>6</v>
      </c>
      <c r="AI43" s="28">
        <v>8</v>
      </c>
      <c r="AJ43" s="29">
        <v>4</v>
      </c>
      <c r="AK43" s="27">
        <v>4</v>
      </c>
      <c r="AL43" s="27">
        <v>4</v>
      </c>
      <c r="AM43" s="28">
        <v>4</v>
      </c>
      <c r="AN43" s="29">
        <v>2</v>
      </c>
      <c r="AO43" s="27"/>
      <c r="AP43" s="27"/>
      <c r="AQ43" s="28"/>
      <c r="AR43" s="29"/>
      <c r="AS43" s="27"/>
      <c r="AT43" s="27"/>
      <c r="AU43" s="28"/>
      <c r="AV43" s="98">
        <f>SUM(X43:AU43)</f>
        <v>94</v>
      </c>
      <c r="AW43" s="50"/>
    </row>
    <row r="44" spans="1:49" ht="24" customHeight="1" thickBot="1">
      <c r="A44" s="209"/>
      <c r="B44" s="201"/>
      <c r="C44" s="150" t="s">
        <v>26</v>
      </c>
      <c r="D44" s="30"/>
      <c r="E44" s="80"/>
      <c r="F44" s="27"/>
      <c r="G44" s="27"/>
      <c r="H44" s="27"/>
      <c r="I44" s="41"/>
      <c r="J44" s="80"/>
      <c r="K44" s="27"/>
      <c r="L44" s="27"/>
      <c r="M44" s="41"/>
      <c r="N44" s="29"/>
      <c r="O44" s="27"/>
      <c r="P44" s="27"/>
      <c r="Q44" s="28"/>
      <c r="R44" s="80"/>
      <c r="S44" s="27"/>
      <c r="T44" s="27"/>
      <c r="U44" s="28"/>
      <c r="V44" s="92">
        <f>SUM(E44:U44)</f>
        <v>0</v>
      </c>
      <c r="W44" s="46"/>
      <c r="X44" s="29"/>
      <c r="Y44" s="27">
        <v>12</v>
      </c>
      <c r="Z44" s="28">
        <v>12</v>
      </c>
      <c r="AA44" s="29">
        <v>12</v>
      </c>
      <c r="AB44" s="27">
        <v>12</v>
      </c>
      <c r="AC44" s="27">
        <v>12</v>
      </c>
      <c r="AD44" s="28">
        <v>12</v>
      </c>
      <c r="AE44" s="29">
        <v>12</v>
      </c>
      <c r="AF44" s="27">
        <v>12</v>
      </c>
      <c r="AG44" s="27">
        <v>12</v>
      </c>
      <c r="AH44" s="27">
        <v>12</v>
      </c>
      <c r="AI44" s="28">
        <v>12</v>
      </c>
      <c r="AJ44" s="29">
        <v>18</v>
      </c>
      <c r="AK44" s="27">
        <v>18</v>
      </c>
      <c r="AL44" s="27">
        <v>18</v>
      </c>
      <c r="AM44" s="28">
        <v>18</v>
      </c>
      <c r="AN44" s="29">
        <v>6</v>
      </c>
      <c r="AO44" s="27"/>
      <c r="AP44" s="27"/>
      <c r="AQ44" s="28"/>
      <c r="AR44" s="29"/>
      <c r="AS44" s="27"/>
      <c r="AT44" s="27"/>
      <c r="AU44" s="28"/>
      <c r="AV44" s="98">
        <f>SUM(X44:AU44)</f>
        <v>210</v>
      </c>
      <c r="AW44" s="50"/>
    </row>
    <row r="45" spans="1:49" ht="24.75" customHeight="1" thickBot="1">
      <c r="A45" s="209"/>
      <c r="B45" s="201"/>
      <c r="C45" s="170" t="s">
        <v>24</v>
      </c>
      <c r="D45" s="30"/>
      <c r="E45" s="80"/>
      <c r="F45" s="27"/>
      <c r="G45" s="27"/>
      <c r="H45" s="27"/>
      <c r="I45" s="41"/>
      <c r="J45" s="80"/>
      <c r="K45" s="27"/>
      <c r="L45" s="27"/>
      <c r="M45" s="41"/>
      <c r="N45" s="29"/>
      <c r="O45" s="27"/>
      <c r="P45" s="27"/>
      <c r="Q45" s="28"/>
      <c r="R45" s="80"/>
      <c r="S45" s="27"/>
      <c r="T45" s="27"/>
      <c r="U45" s="28"/>
      <c r="V45" s="92">
        <f>SUM(E45:U45)</f>
        <v>0</v>
      </c>
      <c r="W45" s="46"/>
      <c r="X45" s="29"/>
      <c r="Y45" s="27"/>
      <c r="Z45" s="28"/>
      <c r="AA45" s="29"/>
      <c r="AB45" s="27"/>
      <c r="AC45" s="27"/>
      <c r="AD45" s="28"/>
      <c r="AE45" s="29"/>
      <c r="AF45" s="27"/>
      <c r="AG45" s="27"/>
      <c r="AH45" s="27"/>
      <c r="AI45" s="28"/>
      <c r="AJ45" s="29"/>
      <c r="AK45" s="27"/>
      <c r="AL45" s="27"/>
      <c r="AM45" s="28"/>
      <c r="AN45" s="29">
        <v>12</v>
      </c>
      <c r="AO45" s="27">
        <v>30</v>
      </c>
      <c r="AP45" s="27">
        <v>30</v>
      </c>
      <c r="AQ45" s="28">
        <v>30</v>
      </c>
      <c r="AR45" s="29">
        <v>30</v>
      </c>
      <c r="AS45" s="27">
        <v>30</v>
      </c>
      <c r="AT45" s="27">
        <v>30</v>
      </c>
      <c r="AU45" s="28">
        <v>18</v>
      </c>
      <c r="AV45" s="98">
        <f>SUM(X45:AU45)</f>
        <v>210</v>
      </c>
      <c r="AW45" s="50"/>
    </row>
    <row r="46" spans="1:49" ht="24" customHeight="1" thickBot="1">
      <c r="A46" s="209"/>
      <c r="B46" s="202"/>
      <c r="C46" s="171" t="s">
        <v>28</v>
      </c>
      <c r="D46" s="66"/>
      <c r="E46" s="7"/>
      <c r="F46" s="8"/>
      <c r="G46" s="8"/>
      <c r="H46" s="45"/>
      <c r="I46" s="42"/>
      <c r="J46" s="44"/>
      <c r="K46" s="8"/>
      <c r="L46" s="8"/>
      <c r="M46" s="9"/>
      <c r="N46" s="7"/>
      <c r="O46" s="8"/>
      <c r="P46" s="8"/>
      <c r="Q46" s="9"/>
      <c r="R46" s="7"/>
      <c r="S46" s="8"/>
      <c r="T46" s="8"/>
      <c r="U46" s="40">
        <v>6</v>
      </c>
      <c r="V46" s="102"/>
      <c r="W46" s="99"/>
      <c r="X46" s="44"/>
      <c r="Y46" s="45"/>
      <c r="Z46" s="42"/>
      <c r="AA46" s="44"/>
      <c r="AB46" s="45"/>
      <c r="AC46" s="45"/>
      <c r="AD46" s="42"/>
      <c r="AE46" s="44"/>
      <c r="AF46" s="45"/>
      <c r="AG46" s="45"/>
      <c r="AH46" s="45"/>
      <c r="AI46" s="42"/>
      <c r="AJ46" s="44"/>
      <c r="AK46" s="45"/>
      <c r="AL46" s="45"/>
      <c r="AM46" s="42"/>
      <c r="AN46" s="44"/>
      <c r="AO46" s="45"/>
      <c r="AP46" s="45"/>
      <c r="AQ46" s="42"/>
      <c r="AR46" s="44"/>
      <c r="AS46" s="45"/>
      <c r="AT46" s="45"/>
      <c r="AU46" s="42">
        <v>6</v>
      </c>
      <c r="AV46" s="105">
        <f>SUM(X46:AU46)</f>
        <v>6</v>
      </c>
      <c r="AW46" s="50"/>
    </row>
    <row r="47" spans="1:49" ht="24" customHeight="1" thickBot="1">
      <c r="A47" s="209"/>
      <c r="B47" s="149"/>
      <c r="C47" s="200" t="s">
        <v>83</v>
      </c>
      <c r="D47" s="66"/>
      <c r="E47" s="140">
        <v>4</v>
      </c>
      <c r="F47" s="36">
        <v>4</v>
      </c>
      <c r="G47" s="36">
        <v>4</v>
      </c>
      <c r="H47" s="142">
        <v>2</v>
      </c>
      <c r="I47" s="143">
        <v>2</v>
      </c>
      <c r="J47" s="144">
        <v>4</v>
      </c>
      <c r="K47" s="36">
        <v>2</v>
      </c>
      <c r="L47" s="36">
        <v>2</v>
      </c>
      <c r="M47" s="141"/>
      <c r="N47" s="140"/>
      <c r="O47" s="36"/>
      <c r="P47" s="36"/>
      <c r="Q47" s="141"/>
      <c r="R47" s="140"/>
      <c r="S47" s="36"/>
      <c r="T47" s="36"/>
      <c r="U47" s="139"/>
      <c r="V47" s="199">
        <f>SUM(E47:U47)</f>
        <v>24</v>
      </c>
      <c r="W47" s="64"/>
      <c r="X47" s="144">
        <v>2</v>
      </c>
      <c r="Y47" s="142">
        <v>2</v>
      </c>
      <c r="Z47" s="143">
        <v>2</v>
      </c>
      <c r="AA47" s="144">
        <v>2</v>
      </c>
      <c r="AB47" s="142">
        <v>2</v>
      </c>
      <c r="AC47" s="142">
        <v>2</v>
      </c>
      <c r="AD47" s="143">
        <v>2</v>
      </c>
      <c r="AE47" s="144">
        <v>2</v>
      </c>
      <c r="AF47" s="142"/>
      <c r="AG47" s="142"/>
      <c r="AH47" s="142"/>
      <c r="AI47" s="143"/>
      <c r="AJ47" s="144"/>
      <c r="AK47" s="142"/>
      <c r="AL47" s="142"/>
      <c r="AM47" s="143"/>
      <c r="AN47" s="144"/>
      <c r="AO47" s="142"/>
      <c r="AP47" s="142"/>
      <c r="AQ47" s="143"/>
      <c r="AR47" s="144"/>
      <c r="AS47" s="142"/>
      <c r="AT47" s="142"/>
      <c r="AU47" s="143"/>
      <c r="AV47" s="63">
        <f>SUM(X47:AU47)</f>
        <v>16</v>
      </c>
      <c r="AW47" s="50"/>
    </row>
    <row r="48" spans="1:49" ht="24" customHeight="1" thickBot="1">
      <c r="A48" s="209"/>
      <c r="B48" s="149"/>
      <c r="C48" s="200" t="s">
        <v>93</v>
      </c>
      <c r="D48" s="66"/>
      <c r="E48" s="140"/>
      <c r="F48" s="35"/>
      <c r="G48" s="35"/>
      <c r="H48" s="210"/>
      <c r="I48" s="120"/>
      <c r="J48" s="144"/>
      <c r="K48" s="35"/>
      <c r="L48" s="35"/>
      <c r="M48" s="32"/>
      <c r="N48" s="140"/>
      <c r="O48" s="35"/>
      <c r="P48" s="35"/>
      <c r="Q48" s="32"/>
      <c r="R48" s="140"/>
      <c r="S48" s="35"/>
      <c r="T48" s="35"/>
      <c r="U48" s="211"/>
      <c r="V48" s="199"/>
      <c r="W48" s="64"/>
      <c r="X48" s="144"/>
      <c r="Y48" s="142"/>
      <c r="Z48" s="143"/>
      <c r="AA48" s="144"/>
      <c r="AB48" s="142"/>
      <c r="AC48" s="142"/>
      <c r="AD48" s="143"/>
      <c r="AE48" s="144"/>
      <c r="AF48" s="142"/>
      <c r="AG48" s="142"/>
      <c r="AH48" s="142"/>
      <c r="AI48" s="143"/>
      <c r="AJ48" s="144"/>
      <c r="AK48" s="142"/>
      <c r="AL48" s="142"/>
      <c r="AM48" s="143"/>
      <c r="AN48" s="144"/>
      <c r="AO48" s="142"/>
      <c r="AP48" s="142"/>
      <c r="AQ48" s="143"/>
      <c r="AR48" s="144"/>
      <c r="AS48" s="142"/>
      <c r="AT48" s="142"/>
      <c r="AU48" s="143">
        <v>6</v>
      </c>
      <c r="AV48" s="63"/>
      <c r="AW48" s="50"/>
    </row>
    <row r="49" spans="1:49" ht="18" thickBot="1">
      <c r="A49" s="209"/>
      <c r="B49" s="151"/>
      <c r="C49" s="167" t="s">
        <v>27</v>
      </c>
      <c r="D49" s="67"/>
      <c r="E49" s="13">
        <f>E30+E32+E36</f>
        <v>30</v>
      </c>
      <c r="F49" s="13">
        <f aca="true" t="shared" si="21" ref="F49:U49">F30+F32+F36</f>
        <v>30</v>
      </c>
      <c r="G49" s="13">
        <f t="shared" si="21"/>
        <v>30</v>
      </c>
      <c r="H49" s="13">
        <f t="shared" si="21"/>
        <v>30</v>
      </c>
      <c r="I49" s="13">
        <f t="shared" si="21"/>
        <v>30</v>
      </c>
      <c r="J49" s="13">
        <f t="shared" si="21"/>
        <v>30</v>
      </c>
      <c r="K49" s="13">
        <f t="shared" si="21"/>
        <v>30</v>
      </c>
      <c r="L49" s="13">
        <f t="shared" si="21"/>
        <v>30</v>
      </c>
      <c r="M49" s="13">
        <f t="shared" si="21"/>
        <v>30</v>
      </c>
      <c r="N49" s="13">
        <f t="shared" si="21"/>
        <v>30</v>
      </c>
      <c r="O49" s="13">
        <f t="shared" si="21"/>
        <v>30</v>
      </c>
      <c r="P49" s="13">
        <f t="shared" si="21"/>
        <v>30</v>
      </c>
      <c r="Q49" s="13">
        <f t="shared" si="21"/>
        <v>30</v>
      </c>
      <c r="R49" s="13">
        <f t="shared" si="21"/>
        <v>30</v>
      </c>
      <c r="S49" s="13">
        <f t="shared" si="21"/>
        <v>30</v>
      </c>
      <c r="T49" s="13">
        <f t="shared" si="21"/>
        <v>30</v>
      </c>
      <c r="U49" s="13">
        <f t="shared" si="21"/>
        <v>30</v>
      </c>
      <c r="V49" s="61">
        <f>SUM(E49:U49)</f>
        <v>510</v>
      </c>
      <c r="W49" s="93"/>
      <c r="X49" s="13">
        <f>X30+X32+X36</f>
        <v>30</v>
      </c>
      <c r="Y49" s="24">
        <f aca="true" t="shared" si="22" ref="Y49:AU49">Y30+Y32+Y36</f>
        <v>30</v>
      </c>
      <c r="Z49" s="25">
        <f t="shared" si="22"/>
        <v>30</v>
      </c>
      <c r="AA49" s="13">
        <f t="shared" si="22"/>
        <v>30</v>
      </c>
      <c r="AB49" s="24">
        <f t="shared" si="22"/>
        <v>30</v>
      </c>
      <c r="AC49" s="24">
        <f t="shared" si="22"/>
        <v>30</v>
      </c>
      <c r="AD49" s="25">
        <f t="shared" si="22"/>
        <v>30</v>
      </c>
      <c r="AE49" s="13">
        <f t="shared" si="22"/>
        <v>30</v>
      </c>
      <c r="AF49" s="24">
        <f t="shared" si="22"/>
        <v>30</v>
      </c>
      <c r="AG49" s="24">
        <f t="shared" si="22"/>
        <v>30</v>
      </c>
      <c r="AH49" s="24">
        <f t="shared" si="22"/>
        <v>30</v>
      </c>
      <c r="AI49" s="25">
        <f t="shared" si="22"/>
        <v>30</v>
      </c>
      <c r="AJ49" s="13">
        <f t="shared" si="22"/>
        <v>30</v>
      </c>
      <c r="AK49" s="13">
        <f t="shared" si="22"/>
        <v>30</v>
      </c>
      <c r="AL49" s="13">
        <f t="shared" si="22"/>
        <v>30</v>
      </c>
      <c r="AM49" s="13">
        <f t="shared" si="22"/>
        <v>30</v>
      </c>
      <c r="AN49" s="13">
        <f t="shared" si="22"/>
        <v>30</v>
      </c>
      <c r="AO49" s="24">
        <f t="shared" si="22"/>
        <v>30</v>
      </c>
      <c r="AP49" s="24">
        <f t="shared" si="22"/>
        <v>30</v>
      </c>
      <c r="AQ49" s="25">
        <f t="shared" si="22"/>
        <v>30</v>
      </c>
      <c r="AR49" s="13">
        <f t="shared" si="22"/>
        <v>30</v>
      </c>
      <c r="AS49" s="24">
        <f t="shared" si="22"/>
        <v>30</v>
      </c>
      <c r="AT49" s="24">
        <f t="shared" si="22"/>
        <v>30</v>
      </c>
      <c r="AU49" s="25">
        <f t="shared" si="22"/>
        <v>30</v>
      </c>
      <c r="AV49" s="60">
        <f>SUM(X49:AU49)</f>
        <v>720</v>
      </c>
      <c r="AW49" s="50"/>
    </row>
    <row r="50" spans="1:49" ht="18" thickBot="1">
      <c r="A50" s="209"/>
      <c r="B50" s="152"/>
      <c r="C50" s="153" t="s">
        <v>25</v>
      </c>
      <c r="D50" s="59"/>
      <c r="E50" s="63"/>
      <c r="F50" s="63"/>
      <c r="G50" s="63"/>
      <c r="H50" s="120"/>
      <c r="I50" s="120"/>
      <c r="J50" s="120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4"/>
      <c r="V50" s="106"/>
      <c r="W50" s="63"/>
      <c r="X50" s="62"/>
      <c r="Y50" s="65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93"/>
      <c r="AW50" s="64"/>
    </row>
    <row r="51" spans="1:49" ht="15">
      <c r="A51" s="19"/>
      <c r="B51" s="19"/>
      <c r="C51" s="19"/>
      <c r="D51" s="19"/>
      <c r="E51" s="19"/>
      <c r="F51" s="19"/>
      <c r="G51" s="19"/>
      <c r="H51" s="121"/>
      <c r="I51" s="121"/>
      <c r="J51" s="121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5"/>
    </row>
    <row r="52" spans="1:49" ht="15">
      <c r="A52" s="19"/>
      <c r="B52" s="19"/>
      <c r="C52" s="19"/>
      <c r="D52" s="19"/>
      <c r="E52" s="19"/>
      <c r="F52" s="19"/>
      <c r="G52" s="19"/>
      <c r="H52" s="121"/>
      <c r="I52" s="121"/>
      <c r="J52" s="121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5"/>
    </row>
  </sheetData>
  <sheetProtection/>
  <mergeCells count="15">
    <mergeCell ref="N3:Q3"/>
    <mergeCell ref="E6:V6"/>
    <mergeCell ref="A3:A7"/>
    <mergeCell ref="A8:A29"/>
    <mergeCell ref="A30:A50"/>
    <mergeCell ref="W6:AV6"/>
    <mergeCell ref="AA3:AD3"/>
    <mergeCell ref="AE3:AI3"/>
    <mergeCell ref="AN3:AQ3"/>
    <mergeCell ref="AR3:AV3"/>
    <mergeCell ref="E3:I3"/>
    <mergeCell ref="AJ3:AM3"/>
    <mergeCell ref="R3:V3"/>
    <mergeCell ref="W3:Z3"/>
    <mergeCell ref="J3:M3"/>
  </mergeCells>
  <printOptions/>
  <pageMargins left="0" right="0" top="0" bottom="0.15748031496062992" header="0.31496062992125984" footer="0.31496062992125984"/>
  <pageSetup horizontalDpi="180" verticalDpi="18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3"/>
  <sheetViews>
    <sheetView zoomScalePageLayoutView="0" workbookViewId="0" topLeftCell="A1">
      <selection activeCell="J4" sqref="J4"/>
    </sheetView>
  </sheetViews>
  <sheetFormatPr defaultColWidth="9.140625" defaultRowHeight="15"/>
  <sheetData>
    <row r="1" spans="2:13" ht="34.5" customHeight="1">
      <c r="B1" s="135" t="s">
        <v>40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8" spans="2:14" ht="17.25">
      <c r="B8" s="136" t="s">
        <v>29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14" spans="2:14" ht="14.25">
      <c r="B14" s="137" t="s">
        <v>30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</row>
    <row r="20" spans="7:12" ht="18">
      <c r="G20" s="110" t="s">
        <v>31</v>
      </c>
      <c r="H20" s="110"/>
      <c r="I20" s="132" t="s">
        <v>37</v>
      </c>
      <c r="J20" s="132"/>
      <c r="K20" s="132"/>
      <c r="L20" s="132"/>
    </row>
    <row r="21" spans="7:12" ht="18">
      <c r="G21" s="132" t="s">
        <v>38</v>
      </c>
      <c r="H21" s="132"/>
      <c r="I21" s="132"/>
      <c r="J21" s="132"/>
      <c r="K21" s="132"/>
      <c r="L21" s="132"/>
    </row>
    <row r="22" spans="7:12" ht="18">
      <c r="G22" s="110" t="s">
        <v>32</v>
      </c>
      <c r="H22" s="110"/>
      <c r="I22" s="110"/>
      <c r="J22" s="133" t="s">
        <v>33</v>
      </c>
      <c r="K22" s="133"/>
      <c r="L22" s="110"/>
    </row>
    <row r="23" spans="7:12" ht="18">
      <c r="G23" s="110" t="s">
        <v>34</v>
      </c>
      <c r="H23" s="110"/>
      <c r="I23" s="110"/>
      <c r="J23" s="110"/>
      <c r="K23" s="111" t="s">
        <v>39</v>
      </c>
      <c r="L23" s="110"/>
    </row>
    <row r="24" spans="7:12" ht="18">
      <c r="G24" s="110" t="s">
        <v>35</v>
      </c>
      <c r="H24" s="132" t="s">
        <v>36</v>
      </c>
      <c r="I24" s="134"/>
      <c r="J24" s="134"/>
      <c r="K24" s="134"/>
      <c r="L24" s="134"/>
    </row>
    <row r="33" ht="15">
      <c r="G33" s="112">
        <v>2021</v>
      </c>
    </row>
  </sheetData>
  <sheetProtection/>
  <mergeCells count="7">
    <mergeCell ref="I20:L20"/>
    <mergeCell ref="G21:L21"/>
    <mergeCell ref="J22:K22"/>
    <mergeCell ref="H24:L24"/>
    <mergeCell ref="B1:M1"/>
    <mergeCell ref="B8:N8"/>
    <mergeCell ref="B14:N14"/>
  </mergeCells>
  <printOptions/>
  <pageMargins left="0.7086614173228347" right="0.31496062992125984" top="0.35433070866141736" bottom="0.35433070866141736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2023-06-26T17:26:24Z</dcterms:modified>
  <cp:category/>
  <cp:version/>
  <cp:contentType/>
  <cp:contentStatus/>
</cp:coreProperties>
</file>